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orisnik\Desktop\PROGRAMI 2024. IZMJENA KOLOVOZ 2025\"/>
    </mc:Choice>
  </mc:AlternateContent>
  <bookViews>
    <workbookView xWindow="0" yWindow="0" windowWidth="28800" windowHeight="12180" tabRatio="822" activeTab="1"/>
  </bookViews>
  <sheets>
    <sheet name="1. OSNOVNI PODACI" sheetId="7" r:id="rId1"/>
    <sheet name="2. PLAN PROGRAMA" sheetId="3" r:id="rId2"/>
    <sheet name="3.A PRORAČUNSKI PLAN-prihodi" sheetId="11" r:id="rId3"/>
    <sheet name="3.B PRORAČUNSKI PLAN-rashodi" sheetId="8" r:id="rId4"/>
    <sheet name="Kontni plan" sheetId="9" r:id="rId5"/>
    <sheet name="Registar proračunskih korisnika" sheetId="6" r:id="rId6"/>
    <sheet name="Programske djelatnosti" sheetId="5" r:id="rId7"/>
  </sheets>
  <definedNames>
    <definedName name="_FiltarBaze" localSheetId="4" hidden="1">'Kontni plan'!$A$1:$C$2816</definedName>
    <definedName name="_Toc125454354" localSheetId="1">'2. PLAN PROGRAMA'!$C$9</definedName>
    <definedName name="_Toc339887787" localSheetId="1">'2. PLAN PROGRAMA'!#REF!</definedName>
    <definedName name="Djelatnosti">'Programske djelatnosti'!$A$1:$A$11</definedName>
  </definedNames>
  <calcPr calcId="162913"/>
</workbook>
</file>

<file path=xl/calcChain.xml><?xml version="1.0" encoding="utf-8"?>
<calcChain xmlns="http://schemas.openxmlformats.org/spreadsheetml/2006/main">
  <c r="B25" i="8" l="1"/>
  <c r="B18" i="8"/>
  <c r="I7" i="8"/>
  <c r="B10" i="8"/>
  <c r="F3" i="3"/>
  <c r="G3" i="3"/>
  <c r="B5" i="8"/>
  <c r="D19" i="7"/>
  <c r="I3" i="8" l="1"/>
  <c r="I3" i="11" l="1"/>
  <c r="I23" i="11"/>
  <c r="B23" i="11"/>
  <c r="I22" i="11"/>
  <c r="B22" i="11"/>
  <c r="I21" i="11"/>
  <c r="B21" i="11"/>
  <c r="I20" i="11"/>
  <c r="B20" i="11"/>
  <c r="I47" i="8"/>
  <c r="B47" i="8"/>
  <c r="I46" i="8"/>
  <c r="B46" i="8"/>
  <c r="F38" i="7" l="1"/>
  <c r="I19" i="11" l="1"/>
  <c r="B19" i="11"/>
  <c r="I18" i="11"/>
  <c r="B18" i="11"/>
  <c r="I17" i="11"/>
  <c r="B17" i="11"/>
  <c r="I16" i="11"/>
  <c r="B16" i="11"/>
  <c r="I15" i="11"/>
  <c r="B15" i="11"/>
  <c r="I14" i="11"/>
  <c r="B14" i="11"/>
  <c r="I13" i="11"/>
  <c r="B13" i="11"/>
  <c r="I12" i="11"/>
  <c r="B12" i="11"/>
  <c r="I11" i="11"/>
  <c r="B11" i="11"/>
  <c r="I10" i="11"/>
  <c r="B10" i="11"/>
  <c r="I9" i="11"/>
  <c r="B9" i="11"/>
  <c r="I8" i="11"/>
  <c r="B8" i="11"/>
  <c r="I7" i="11"/>
  <c r="B7" i="11"/>
  <c r="I6" i="11"/>
  <c r="B6" i="11"/>
  <c r="I5" i="11"/>
  <c r="B5" i="11"/>
  <c r="H4" i="11"/>
  <c r="G4" i="11"/>
  <c r="F4" i="11"/>
  <c r="E4" i="11"/>
  <c r="D4" i="11"/>
  <c r="C4" i="11"/>
  <c r="B6" i="8"/>
  <c r="B8" i="8"/>
  <c r="B9" i="8"/>
  <c r="B11" i="8"/>
  <c r="B12" i="8"/>
  <c r="B13" i="8"/>
  <c r="B14" i="8"/>
  <c r="B15" i="8"/>
  <c r="B16" i="8"/>
  <c r="B17" i="8"/>
  <c r="B19" i="8"/>
  <c r="B20" i="8"/>
  <c r="B21" i="8"/>
  <c r="B22" i="8"/>
  <c r="B24" i="8"/>
  <c r="B26" i="8"/>
  <c r="B27" i="8"/>
  <c r="B28" i="8"/>
  <c r="B29" i="8"/>
  <c r="B30" i="8"/>
  <c r="B31" i="8"/>
  <c r="B32" i="8"/>
  <c r="B33" i="8"/>
  <c r="B34" i="8"/>
  <c r="B35" i="8"/>
  <c r="B36" i="8"/>
  <c r="B37" i="8"/>
  <c r="B38" i="8"/>
  <c r="B39" i="8"/>
  <c r="B40" i="8"/>
  <c r="B41" i="8"/>
  <c r="B42" i="8"/>
  <c r="B43" i="8"/>
  <c r="B44" i="8"/>
  <c r="B45" i="8"/>
  <c r="I35" i="8"/>
  <c r="I36" i="8"/>
  <c r="I37" i="8"/>
  <c r="I38" i="8"/>
  <c r="I39" i="8"/>
  <c r="I40" i="8"/>
  <c r="I41" i="8"/>
  <c r="I42" i="8"/>
  <c r="I43" i="8"/>
  <c r="I44" i="8"/>
  <c r="I45" i="8"/>
  <c r="I30" i="8"/>
  <c r="I31" i="8"/>
  <c r="I32" i="8"/>
  <c r="I33" i="8"/>
  <c r="I34" i="8"/>
  <c r="I21" i="8"/>
  <c r="I22" i="8"/>
  <c r="I23" i="8"/>
  <c r="I24" i="8"/>
  <c r="I25" i="8"/>
  <c r="I26" i="8"/>
  <c r="I27" i="8"/>
  <c r="I28" i="8"/>
  <c r="I29" i="8"/>
  <c r="I8" i="8"/>
  <c r="I9" i="8"/>
  <c r="I10" i="8"/>
  <c r="I11" i="8"/>
  <c r="I12" i="8"/>
  <c r="I13" i="8"/>
  <c r="I14" i="8"/>
  <c r="I15" i="8"/>
  <c r="I16" i="8"/>
  <c r="I17" i="8"/>
  <c r="I18" i="8"/>
  <c r="I19" i="8"/>
  <c r="I20" i="8"/>
  <c r="I6" i="8"/>
  <c r="I5" i="8"/>
  <c r="D4" i="8"/>
  <c r="E4" i="8"/>
  <c r="F4" i="8"/>
  <c r="G4" i="8"/>
  <c r="H4" i="8"/>
  <c r="C4" i="8"/>
  <c r="I4" i="11" l="1"/>
  <c r="A4" i="11" s="1"/>
  <c r="I4" i="8"/>
  <c r="A4" i="8" s="1"/>
  <c r="D21" i="7" l="1"/>
  <c r="D17" i="7"/>
  <c r="D20" i="7"/>
  <c r="C3" i="8" l="1"/>
  <c r="A3" i="8" s="1"/>
  <c r="C3" i="11"/>
  <c r="A3" i="11" s="1"/>
</calcChain>
</file>

<file path=xl/sharedStrings.xml><?xml version="1.0" encoding="utf-8"?>
<sst xmlns="http://schemas.openxmlformats.org/spreadsheetml/2006/main" count="1082" uniqueCount="566">
  <si>
    <t>NAZIV PROGRAMA</t>
  </si>
  <si>
    <t>OIB</t>
  </si>
  <si>
    <t>R.
BR.</t>
  </si>
  <si>
    <t>RKP</t>
  </si>
  <si>
    <t>NAZIV PRORAČUNSKOGA KORISNIKA</t>
  </si>
  <si>
    <t>ADRESA 
PRORAČUNSKOGA KORISNIKA</t>
  </si>
  <si>
    <t>POŠTANSKI BROJ I NAZIV
GRADA/OPĆINE</t>
  </si>
  <si>
    <t>MATIČNI BROJ</t>
  </si>
  <si>
    <t>10000 ZAGREB</t>
  </si>
  <si>
    <t>49245 GORNJA STUBICA</t>
  </si>
  <si>
    <t>44000 SISAK</t>
  </si>
  <si>
    <t>47000 KARLOVAC</t>
  </si>
  <si>
    <t>42000 VARAŽDIN</t>
  </si>
  <si>
    <t>42253 BEDNJA</t>
  </si>
  <si>
    <t>AUGUSTA CESARCA 1</t>
  </si>
  <si>
    <t>43000 BJELOVAR</t>
  </si>
  <si>
    <t>VLADIMIRA NAZORA 3</t>
  </si>
  <si>
    <t>51000 RIJEKA</t>
  </si>
  <si>
    <t>51410 OPATIJA</t>
  </si>
  <si>
    <t>51550 MALI LOŠINJ</t>
  </si>
  <si>
    <t>53000 GOSPIĆ</t>
  </si>
  <si>
    <t>33000 VIROVITICA</t>
  </si>
  <si>
    <t>35000 SLAVONSKI BROD</t>
  </si>
  <si>
    <t>23000 ZADAR</t>
  </si>
  <si>
    <t>31000 OSIJEK</t>
  </si>
  <si>
    <t>TRG BANA JOSIPA JELAČIĆA 24</t>
  </si>
  <si>
    <t>22000 ŠIBENIK</t>
  </si>
  <si>
    <t>32000 VUKOVAR</t>
  </si>
  <si>
    <t>21000 SPLIT</t>
  </si>
  <si>
    <t>52000 PAZIN</t>
  </si>
  <si>
    <t>52100 PULA</t>
  </si>
  <si>
    <t>20000 DUBROVNIK</t>
  </si>
  <si>
    <t>ADRESA:</t>
  </si>
  <si>
    <t>POŠTANSKI BROJ:</t>
  </si>
  <si>
    <t>MATIČNI BROJ:</t>
  </si>
  <si>
    <t>telefon / mobitel:</t>
  </si>
  <si>
    <t>ime i prezime:</t>
  </si>
  <si>
    <t>e-mail:</t>
  </si>
  <si>
    <t>USTANOVE MK</t>
  </si>
  <si>
    <t>AGENCIJA ZA ELEKTRONIČKE MEDIJE</t>
  </si>
  <si>
    <t>JAGIĆEVA 31</t>
  </si>
  <si>
    <t>02307014</t>
  </si>
  <si>
    <t>OSTALE USTANOVE</t>
  </si>
  <si>
    <t>DRŽAVNI ARHIV U BJELOVARU</t>
  </si>
  <si>
    <t>TRG EUGENA KVATERNIKA 6</t>
  </si>
  <si>
    <t>ARHIVI</t>
  </si>
  <si>
    <t>DRŽAVNI ARHIV U DUBROVNIKU</t>
  </si>
  <si>
    <t>SV.DOMINIKA 1</t>
  </si>
  <si>
    <t>DRŽAVNI ARHIV U GOSPIĆU</t>
  </si>
  <si>
    <t>KANIŠKA 17</t>
  </si>
  <si>
    <t>DRŽAVNI ARHIV U KARLOVCU</t>
  </si>
  <si>
    <t>LJ.ŠESTIĆA 5</t>
  </si>
  <si>
    <t>DRŽAVNI ARHIV U OSIJEKU</t>
  </si>
  <si>
    <t>KAMILA FIRINGERA 1</t>
  </si>
  <si>
    <t>DRŽAVNI ARHIV U PAZINU</t>
  </si>
  <si>
    <t>DRŽAVNI ARHIV U RIJECI</t>
  </si>
  <si>
    <t>PARK N. HOSTA 2</t>
  </si>
  <si>
    <t>DRŽAVNI ARHIV U SISKU</t>
  </si>
  <si>
    <t>FRANKOPANSKA 21</t>
  </si>
  <si>
    <t>DRŽAVNI ARHIV U SLAVONSKOM BRODU</t>
  </si>
  <si>
    <t>DRŽAVNI ARHIV U SPLITU</t>
  </si>
  <si>
    <t>GLAGOLJAŠKA 18</t>
  </si>
  <si>
    <t>DRŽAVNI ARHIV U ŠIBENIKU</t>
  </si>
  <si>
    <t>VELIMIRA ŠKORPIKA 5</t>
  </si>
  <si>
    <t>DRŽAVNI ARHIV U VARAŽDINU</t>
  </si>
  <si>
    <t>TRSTENJAKOVA 7</t>
  </si>
  <si>
    <t xml:space="preserve">DRŽAVNI ARHIV U VIROVITICI </t>
  </si>
  <si>
    <t xml:space="preserve">DRŽAVNI ARHIV U VUKOVARU </t>
  </si>
  <si>
    <t>ŽUPANIJSKA 66</t>
  </si>
  <si>
    <t>DRŽAVNI ARHIV U ZADRU</t>
  </si>
  <si>
    <t>R.BOŠKOVIĆA BB.</t>
  </si>
  <si>
    <t>DRŽAVNI ARHIV U ZAGREBU</t>
  </si>
  <si>
    <t>OPATIČKA 29</t>
  </si>
  <si>
    <t>HRVATSKI DRŽAVNI ARHIV</t>
  </si>
  <si>
    <t>MARULIĆEV TRG 2</t>
  </si>
  <si>
    <t xml:space="preserve">DRŽAVNI ARHIV ZA MEĐIMURJE </t>
  </si>
  <si>
    <t>ŠTRIGOVA 102</t>
  </si>
  <si>
    <t xml:space="preserve">40312 ŠTRIGOVA </t>
  </si>
  <si>
    <t>HRVATSKI MEMORIJALNO-DOKUMENTACIJSKI CENTAR DOMOVINSKOGA RATA</t>
  </si>
  <si>
    <t>MARULIĆEV TRG 21</t>
  </si>
  <si>
    <t>ARHEOLOŠKI MUZEJ ISTRE</t>
  </si>
  <si>
    <t>CARRARINA 3</t>
  </si>
  <si>
    <t>MUZEJI</t>
  </si>
  <si>
    <t>ARHEOLOŠKI MUZEJ NARONA</t>
  </si>
  <si>
    <t>NARONSKI TRG 6</t>
  </si>
  <si>
    <t>20352 VID</t>
  </si>
  <si>
    <t>ARHEOLOŠKI MUZEJ OSIJEK</t>
  </si>
  <si>
    <t>TRG SV. TROJSTVA 2</t>
  </si>
  <si>
    <t>ARHEOLOŠKI MUZEJ U SPLITU</t>
  </si>
  <si>
    <t>ZRINSKO-FRANKOPANSKA 25</t>
  </si>
  <si>
    <t>ARHEOLOŠKI MUZEJ ZADAR</t>
  </si>
  <si>
    <t>TRG OPATICE ČIKE 1</t>
  </si>
  <si>
    <t xml:space="preserve">23000 ZADAR </t>
  </si>
  <si>
    <t xml:space="preserve">MUZEJI IVANA MEŠTROVIĆA </t>
  </si>
  <si>
    <t>ŠETALIŠTE IVANA MEŠTROVIĆA 46</t>
  </si>
  <si>
    <t>HRVATSKI MUZEJ NAIVNE UMJETNOSTI</t>
  </si>
  <si>
    <t>SV.ĆIRILA I METODA 3</t>
  </si>
  <si>
    <t>HRVATSKI POVIJESNI MUZEJ</t>
  </si>
  <si>
    <t>MATOŠEVA 9</t>
  </si>
  <si>
    <t>HRVATSKI ŠPORTSKI MUZEJ</t>
  </si>
  <si>
    <t>PRAŠKA 2</t>
  </si>
  <si>
    <t xml:space="preserve">ZBIRKA UMJETNINA ANTE I WILTRUDE TOPIĆ MIMARA </t>
  </si>
  <si>
    <t>ROOSEVELTOV TRG 5</t>
  </si>
  <si>
    <t>MODERNA GALERIJA</t>
  </si>
  <si>
    <t>A. HEBRANGA 1</t>
  </si>
  <si>
    <t>MUZEJ ANTIČKOG STAKLA ZADAR</t>
  </si>
  <si>
    <t>POLJANA ZEMALJSKOG ODBORA 1</t>
  </si>
  <si>
    <t>MUZEJ HRVATSKIH ARHEOLOŠKIH SPOMENIKA SPLIT</t>
  </si>
  <si>
    <t>GUNJAČA bb.</t>
  </si>
  <si>
    <t>MUZEJ SLAVONIJE OSIJEK</t>
  </si>
  <si>
    <t>TRG SVETOG TROJSTVA 6</t>
  </si>
  <si>
    <t>MUZEJ HRVATSKOG ZAGORJA</t>
  </si>
  <si>
    <t>SAMCI 64</t>
  </si>
  <si>
    <t>MUZEJ VUČEDOLSKE KULTURE</t>
  </si>
  <si>
    <t>ARHEOLOŠKI LOKALITET VUČEDOL</t>
  </si>
  <si>
    <t>MUZEJSKI DOKUMENTACIJSKI CENTAR</t>
  </si>
  <si>
    <t>ILICA 4</t>
  </si>
  <si>
    <t>TIFLOLOŠKI MUZEJ</t>
  </si>
  <si>
    <t>AUGUSTA ŠENOE 34</t>
  </si>
  <si>
    <t>HRVATSKI MUZEJ TURIZMA</t>
  </si>
  <si>
    <t>PARK ANGIOLINA 1</t>
  </si>
  <si>
    <t>MUZEJ APOKSIOMENA</t>
  </si>
  <si>
    <t>RIVA LOŠINJSKIH KAPETANA 13</t>
  </si>
  <si>
    <t>GALERIJA KLOVIĆEVI DVORI</t>
  </si>
  <si>
    <t>JEZUITSKI TRG 4</t>
  </si>
  <si>
    <t>DVOR TRAKOŠČAN</t>
  </si>
  <si>
    <t>TRAKOŠČAN 1</t>
  </si>
  <si>
    <t>SPOMEN PODRUČJE JASENOVAC</t>
  </si>
  <si>
    <t>BRAĆE RADIĆA 146</t>
  </si>
  <si>
    <t>44323 JASENOVAC</t>
  </si>
  <si>
    <t>ANSAMBL LADO</t>
  </si>
  <si>
    <t>TRG MARŠALA TITA 6A</t>
  </si>
  <si>
    <t>HRVATSKI RESTAURATORSKI ZAVOD</t>
  </si>
  <si>
    <t>NIKE GRŠKOVIĆA 23</t>
  </si>
  <si>
    <t>HRVATSKA KNJIŽNICA ZA SLIJEPE</t>
  </si>
  <si>
    <t>DRAŠKOVIĆEVA 80/1</t>
  </si>
  <si>
    <t>HRVATSKO NARODNO KAZALIŠTE</t>
  </si>
  <si>
    <t>HRVATSKI AUDIOVIZUALNI CENTAR</t>
  </si>
  <si>
    <t>NOVA VES 18</t>
  </si>
  <si>
    <t>MEĐUNARODNI CENTAR ZA PODVODNU ARHEOLOGIJU</t>
  </si>
  <si>
    <t>BOŽIDARA PETRANOVIĆA 1</t>
  </si>
  <si>
    <t>PLAN PROGRAMSKIH AKTIVNOSTI USTANOVA</t>
  </si>
  <si>
    <t>RKP:</t>
  </si>
  <si>
    <t>Muzejska djelatnost</t>
  </si>
  <si>
    <t>Glazbene i glazbeno-scenske umjetnosti</t>
  </si>
  <si>
    <t>Kulturno - umjetnički amaterizam</t>
  </si>
  <si>
    <t>Književno stvaralaštvo</t>
  </si>
  <si>
    <t>Potpora knjizi</t>
  </si>
  <si>
    <t>Časopisi</t>
  </si>
  <si>
    <t>Knjižnična djelatnost</t>
  </si>
  <si>
    <t>Otkup knjiga</t>
  </si>
  <si>
    <t>Književne manifestacije</t>
  </si>
  <si>
    <t>Književni programi knjižara</t>
  </si>
  <si>
    <t>Arhivska djelatnost</t>
  </si>
  <si>
    <t>A565028</t>
  </si>
  <si>
    <t>Međunarodna kulturna suradnja</t>
  </si>
  <si>
    <t>Informatizacija</t>
  </si>
  <si>
    <t>Investicijska potpora</t>
  </si>
  <si>
    <t>Pokretna kulturna dobra</t>
  </si>
  <si>
    <t>Nepokretna kulturna dobra</t>
  </si>
  <si>
    <t>Vizualne umjetnosti</t>
  </si>
  <si>
    <t>Inovativne umjetničke i kulturne prakse</t>
  </si>
  <si>
    <t>Digitalizacija arhivske, knjižnične i muzejske građe</t>
  </si>
  <si>
    <t>Dramska umjetnost</t>
  </si>
  <si>
    <t>Poduzetništvo u kulturi</t>
  </si>
  <si>
    <t>Arheološka baština</t>
  </si>
  <si>
    <t>Zaštite i očuvanja nematerijalnih kulturnih dobara</t>
  </si>
  <si>
    <t>Ruksak (pun) kulture</t>
  </si>
  <si>
    <t>Razvoj publike u kulturi</t>
  </si>
  <si>
    <t>Monografije u kulturi i umjetnosti</t>
  </si>
  <si>
    <t>TRAŽENI IZNOS (kn)</t>
  </si>
  <si>
    <t>AKTIVNOST</t>
  </si>
  <si>
    <t>A908002</t>
  </si>
  <si>
    <t>A780001</t>
  </si>
  <si>
    <t>A836002</t>
  </si>
  <si>
    <t>A834001</t>
  </si>
  <si>
    <t>A832002</t>
  </si>
  <si>
    <t>A785009</t>
  </si>
  <si>
    <t>A843002</t>
  </si>
  <si>
    <t>USTANOVA:</t>
  </si>
  <si>
    <t>PRORAČUNSKA AKTIVNOST:</t>
  </si>
  <si>
    <t>OIB USTANOVE:</t>
  </si>
  <si>
    <r>
      <t xml:space="preserve">PROGRAMSKA DJELATNOST
</t>
    </r>
    <r>
      <rPr>
        <b/>
        <sz val="8"/>
        <color indexed="8"/>
        <rFont val="Arial"/>
        <family val="2"/>
        <charset val="238"/>
      </rPr>
      <t>(odabrati s padajućeg izbornika)</t>
    </r>
  </si>
  <si>
    <t>Klasa</t>
  </si>
  <si>
    <t>Konto</t>
  </si>
  <si>
    <t>Naziv konta</t>
  </si>
  <si>
    <t>O</t>
  </si>
  <si>
    <t>Zemljište</t>
  </si>
  <si>
    <t>Rudna bogatstva</t>
  </si>
  <si>
    <t>Ostala prirodna materijalna imovina</t>
  </si>
  <si>
    <t>Patenti</t>
  </si>
  <si>
    <t>Koncesije</t>
  </si>
  <si>
    <t>Licence</t>
  </si>
  <si>
    <t>Ostala prava</t>
  </si>
  <si>
    <t>Goodwill</t>
  </si>
  <si>
    <t>Ostala nematerijalna imovina</t>
  </si>
  <si>
    <t>Stambeni objekti</t>
  </si>
  <si>
    <t>Poslovni objekti</t>
  </si>
  <si>
    <t>Ceste, željeznice i ostali prometni objekti</t>
  </si>
  <si>
    <t>Ostali građevinski objekti</t>
  </si>
  <si>
    <t>Uredska oprema i namještaj</t>
  </si>
  <si>
    <t>Komunikacijska oprema</t>
  </si>
  <si>
    <t>Oprema za održavanje i zaštitu</t>
  </si>
  <si>
    <t>Medicinska i laboratorijska oprema</t>
  </si>
  <si>
    <t>Instrumenti, uređaji i strojevi</t>
  </si>
  <si>
    <t>Sportska i glazbena oprema</t>
  </si>
  <si>
    <t>Uređaji, strojevi i oprema za ostale namjene</t>
  </si>
  <si>
    <t>Vojna oprema</t>
  </si>
  <si>
    <t>Prijevozna sredstva u cestovnom prometu</t>
  </si>
  <si>
    <t>Prijevozna sredstva u željezničkom prometu</t>
  </si>
  <si>
    <t>Prijevozna sredstva u pomorskom i riječnom prometu</t>
  </si>
  <si>
    <t>Prijevozna sredstva u zračnom prometu</t>
  </si>
  <si>
    <t>Knjige</t>
  </si>
  <si>
    <t>Umjetnička djela (izložena u galerijama, muzejima i slično)</t>
  </si>
  <si>
    <t>Muzejski izlošci i predmeti prirodnih rijetkosti</t>
  </si>
  <si>
    <t>Ostale nespomenute izložbene vrijednosti</t>
  </si>
  <si>
    <t>Višegodišnji nasadi</t>
  </si>
  <si>
    <t>Osnovno stado</t>
  </si>
  <si>
    <t>Istraživanje rudnih bogatstava</t>
  </si>
  <si>
    <t>Ulaganja u računalne programe</t>
  </si>
  <si>
    <t>Umjetnička, literarna i znanstvena djela</t>
  </si>
  <si>
    <t>Ostala nematerijalna proizvedena imovina</t>
  </si>
  <si>
    <t>Plemeniti metali i drago kamenje</t>
  </si>
  <si>
    <t>Pohranjene knjige, umjetnička djela i slične vrijednosti</t>
  </si>
  <si>
    <t>Strateške zalihe</t>
  </si>
  <si>
    <t>Prijelazni račun</t>
  </si>
  <si>
    <t>Porez i prirez na dohodak</t>
  </si>
  <si>
    <t>Porez i prirez na dohodak od nesamostalnog rada</t>
  </si>
  <si>
    <t>Porez i prirez na dohodak od samostalnih djelatnosti</t>
  </si>
  <si>
    <t>Porez i prirez na dohodak od imovine i imovinskih prava</t>
  </si>
  <si>
    <t>Porez i prirez na dohodak od kapitala</t>
  </si>
  <si>
    <t>Porez i prirez na dohodak po godišnjoj prijavi</t>
  </si>
  <si>
    <t>Porez i prirez na dohodak utvrđen u postupku nadzora za prethodne godine</t>
  </si>
  <si>
    <t>Povrat više ostvarenog poreza na dohodak za decentralizirane funkcije</t>
  </si>
  <si>
    <t>Porez na dobit</t>
  </si>
  <si>
    <t>Porez na dobit od poduzetnika</t>
  </si>
  <si>
    <t>Porez na dobit po odbitku na naknade za korištenje prava i za usluge</t>
  </si>
  <si>
    <t>Porez na dobit po odbitku na kamate, dividende i udjele u dobiti</t>
  </si>
  <si>
    <t>Porez na dobit po godišnjoj prijavi</t>
  </si>
  <si>
    <t>Porezi na imovinu</t>
  </si>
  <si>
    <t>Stalni porezi na nepokretnu imovinu (zemlju, zgrade, kuće i ostalo)</t>
  </si>
  <si>
    <t>Porez na nasljedstava i darove</t>
  </si>
  <si>
    <t>Porez na kapitalne i financijske transakcije</t>
  </si>
  <si>
    <t>Povremeni porezi na imovinu</t>
  </si>
  <si>
    <t>Ostali stalni porezi na imovinu</t>
  </si>
  <si>
    <t>Porezi na robu i usluge</t>
  </si>
  <si>
    <t>Porez na dodanu vrijednost</t>
  </si>
  <si>
    <t>Porez na promet</t>
  </si>
  <si>
    <t>Posebni porezi i trošarine</t>
  </si>
  <si>
    <t>Porezi na korištenje dobara ili izvođenje aktivnosti</t>
  </si>
  <si>
    <t>Ostali porezi na robu i usluge</t>
  </si>
  <si>
    <t>Porez na dobitke od igara na sreću i ostali porezi od igara na sreću</t>
  </si>
  <si>
    <t>Naknade za priređivanje igara na sreću</t>
  </si>
  <si>
    <t>Porezi na međunarodnu trgovinu i transakcije</t>
  </si>
  <si>
    <t>Carine i carinske pristojbe</t>
  </si>
  <si>
    <t>Ostali porezi na međunarodnu trgovinu i transakcije</t>
  </si>
  <si>
    <t>Ostali prihodi od poreza</t>
  </si>
  <si>
    <t>Ostali prihodi od poreza koje plaćaju pravne osobe</t>
  </si>
  <si>
    <t>Ostali prihodi od poreza koje plaćaju fizičke osobe</t>
  </si>
  <si>
    <t>Ostali neraspoređeni prihodi od poreza</t>
  </si>
  <si>
    <t>Doprinosi za obvezno zdravstveno osiguranje</t>
  </si>
  <si>
    <t>Doprinosi za obvezno zdravstveno osiguranje za slučaj ozljede na radu</t>
  </si>
  <si>
    <t>Doprinosi za mirovinsko osiguranje</t>
  </si>
  <si>
    <t>Doprinosi za obvezno osiguranje u slučaju nezaposlenosti</t>
  </si>
  <si>
    <t>Pomoći izravnanja za decentralizirane funkcije</t>
  </si>
  <si>
    <t>Tekuće pomoći izravnanja za decentralizirane funkcije</t>
  </si>
  <si>
    <t>Kapitalne pomoći izravnanja za decentralizirane funkcije</t>
  </si>
  <si>
    <t>Državne upravne i sudske pristojbe</t>
  </si>
  <si>
    <t>Županijske, gradske i općinske pristojbe i naknade</t>
  </si>
  <si>
    <t>Ostale upravne pristojbe i naknade</t>
  </si>
  <si>
    <t>Ostale pristojbe i naknade</t>
  </si>
  <si>
    <t>Prihodi državne uprave</t>
  </si>
  <si>
    <t>Prihodi vodnog gospodarstva</t>
  </si>
  <si>
    <t>Doprinosi za šume</t>
  </si>
  <si>
    <t>Mjesni samodoprinos</t>
  </si>
  <si>
    <t>Ostali nespomenuti prihodi</t>
  </si>
  <si>
    <t>Naknade od financijske imovine</t>
  </si>
  <si>
    <t>Komunalni doprinosi</t>
  </si>
  <si>
    <t>Komunalne naknade</t>
  </si>
  <si>
    <t>Naknade za priključak</t>
  </si>
  <si>
    <t>Kazne za carinske prekršaje</t>
  </si>
  <si>
    <t>Kazne za devizne prekršaje</t>
  </si>
  <si>
    <t>Kazne za porezne prekršaje</t>
  </si>
  <si>
    <t>Kazne za prekršaje trgovačkih društava - privredne prijestupe</t>
  </si>
  <si>
    <t>Kazne za prometne i ostale prekršaje u nadležnosti MUP-a</t>
  </si>
  <si>
    <t>Kazne i druge mjere u kaznenom postupku</t>
  </si>
  <si>
    <t>Kazne za prekršaje na kulturnim dobrima</t>
  </si>
  <si>
    <t>Upravne mjere</t>
  </si>
  <si>
    <t>Ostale kazne</t>
  </si>
  <si>
    <t>Ostali prihodi</t>
  </si>
  <si>
    <t>Službena putovanja</t>
  </si>
  <si>
    <t>Naknade za prijevoz, za rad na terenu i odvojeni život</t>
  </si>
  <si>
    <t>Stručno usavršavanje zaposlenika</t>
  </si>
  <si>
    <t>Ostale naknade troškova zaposlenima</t>
  </si>
  <si>
    <t>Uredski materijal i ostali materijalni rashodi</t>
  </si>
  <si>
    <t>Materijal i sirovine</t>
  </si>
  <si>
    <t>Energija</t>
  </si>
  <si>
    <t>Materijal i dijelovi za tekuće i investicijsko održavanje</t>
  </si>
  <si>
    <t>Sitni inventar i auto gume</t>
  </si>
  <si>
    <t>Službena, radna i zaštitna odjeća i obuća</t>
  </si>
  <si>
    <t>Usluge telefona, pošte i prijevoza</t>
  </si>
  <si>
    <t>Usluge tekućeg i investicijskog održavanja</t>
  </si>
  <si>
    <t>Usluge promidžbe i informiranja</t>
  </si>
  <si>
    <t>Komunalne usluge</t>
  </si>
  <si>
    <t>Zakupnine i najamnine</t>
  </si>
  <si>
    <t>Zdravstvene i veterinarske usluge</t>
  </si>
  <si>
    <t>Intelektualne i osobne usluge</t>
  </si>
  <si>
    <t>Računalne usluge</t>
  </si>
  <si>
    <t>Ostale usluge</t>
  </si>
  <si>
    <t>Ostali nespomenuti rashodi poslovanja</t>
  </si>
  <si>
    <t>Naknade za rad predstavničkih i izvršnih tijela, povjerenstava i slično</t>
  </si>
  <si>
    <t>Premije osiguranja</t>
  </si>
  <si>
    <t>Reprezentacija</t>
  </si>
  <si>
    <t>Članarine i norme</t>
  </si>
  <si>
    <t>Pristojbe i naknade</t>
  </si>
  <si>
    <t>Dodatna ulaganja na građevinskim objektima</t>
  </si>
  <si>
    <t>Dodatna ulaganja na postrojenjima i opremi</t>
  </si>
  <si>
    <t>Dodatna ulaganja na prijevoznim sredstvima</t>
  </si>
  <si>
    <t>Dodatna ulaganja za ostalu nefinancijsku imovinu</t>
  </si>
  <si>
    <t>Plaće za redovan rad</t>
  </si>
  <si>
    <t>Plaće u naravi</t>
  </si>
  <si>
    <t>Plaće za prekovremeni rad</t>
  </si>
  <si>
    <t>Plaće za posebne uvjete rada</t>
  </si>
  <si>
    <t>Ostali rashodi za zaposlene</t>
  </si>
  <si>
    <t>Vojna sredstva za jednokratnu upotrebu</t>
  </si>
  <si>
    <t>Naknade troškova osobama izvan radnog odnosa</t>
  </si>
  <si>
    <t>Upravne i administrativne pristojbe</t>
  </si>
  <si>
    <t>Troškovi sudskih postupaka</t>
  </si>
  <si>
    <t>Kamate za izdane trezorske zapise</t>
  </si>
  <si>
    <t>Kamate za izdane mjenice</t>
  </si>
  <si>
    <t>Kamate za izdane obveznice</t>
  </si>
  <si>
    <t>Kamate za ostale vrijednosne papire</t>
  </si>
  <si>
    <t>Kamate za primlj.kredite i zajmove od međ.org., inst. i tijela EU te inoz.vlada</t>
  </si>
  <si>
    <t>Kamate za primljene kredite i zajmove od kred. i ost.financ.inst. u jav.sektoru</t>
  </si>
  <si>
    <t>Kamate za primljene kredite i zajm.od kred.i ostalih fin.inst.izvan jav.sektora</t>
  </si>
  <si>
    <t>Kamate za odobrene, a nerealizirane kredite i zajmove</t>
  </si>
  <si>
    <t>Kamate za primljene zajmove od trgovačkih društava u javnom sektoru</t>
  </si>
  <si>
    <t>Kamate za primljene zajmove od trgov. društava i obrtnika izvan javnog sektora</t>
  </si>
  <si>
    <t>Kamate za primljene zajmove od drugih razina vlasti</t>
  </si>
  <si>
    <t>Bankarske usluge i usluge platnog prometa</t>
  </si>
  <si>
    <t>Negativne tečajne razlike i razlike zbog primjene valutne klauzule</t>
  </si>
  <si>
    <t>Zatezne kamate</t>
  </si>
  <si>
    <t>Ostali nespomenuti financijski rashodi</t>
  </si>
  <si>
    <t>Subvencije trgovačkim društvima u javnom sektoru</t>
  </si>
  <si>
    <t>Subvencije kreditnim i ostalim financijskim institucijama u javnom sektoru</t>
  </si>
  <si>
    <t>Subvencije kreditnim i ostalim financijskim institucijama izvan javnog sektora</t>
  </si>
  <si>
    <t>Subvencije trgovačkim društvima i zadrugama izvan javnog sektora</t>
  </si>
  <si>
    <t>Subvencije poljoprivrednicima i obrtnicima</t>
  </si>
  <si>
    <t>Subvencije trgovačkim društvima, zadrugama, poljopr. i obrtnicima iz EU sredstav</t>
  </si>
  <si>
    <t>Tekuće pomoći inozemnim vladama</t>
  </si>
  <si>
    <t>Kapitalne pomoći inozemnim vladama</t>
  </si>
  <si>
    <t>Tekuće pomoći međunarodnim organizacijama te institucijama i tijelima EU</t>
  </si>
  <si>
    <t>Kapitalne pomoći međunarodnim organizacijama te institucijama i tijelima EU</t>
  </si>
  <si>
    <t>Tekuće pomoći unutar općeg proračuna</t>
  </si>
  <si>
    <t>Kapitalne pomoći unutar općeg proračuna</t>
  </si>
  <si>
    <t>Tekuće pomoći proračunskim korisnicima drugih proračuna</t>
  </si>
  <si>
    <t>Kapitalne pomoći proračunskim korisnicima drugih proračuna</t>
  </si>
  <si>
    <t>Prijenosi prorač. korisnicima iz nadležnog pror. za financiranje rashoda poslov</t>
  </si>
  <si>
    <t>Prijenosi proračunskim korisnicima iz nadležnog prorač. za nabavu nefinanc. imov</t>
  </si>
  <si>
    <t>Prijenosi prorač. kor. iz nadležnog prorač. za financ. imovinu i otplatu zajmova</t>
  </si>
  <si>
    <t>Pomoći temeljem prijenosa EU sredstava</t>
  </si>
  <si>
    <t>Tekuće pomoći temeljem prijenosa EU sredstava</t>
  </si>
  <si>
    <t>Kapitalne pomoći temeljem prijenosa EU sredstava</t>
  </si>
  <si>
    <t>Tekući prijenosi između proračunskih korisnika istog proračuna</t>
  </si>
  <si>
    <t>Kapitalni prijenosi između proračunskih korisnika istog proračuna</t>
  </si>
  <si>
    <t>Tekući prijenosi između prorač. kor. istog prorač. temeljem prijenosa EU sred.</t>
  </si>
  <si>
    <t>Kapitalni prijenosi između prorač. kor. istog prorač. temelj prijenosa EU sred.</t>
  </si>
  <si>
    <t>Naknade građanima i kućan.u novcu-neposr. ili putem ustanova izvan javn.sektora</t>
  </si>
  <si>
    <t>Naknade građanima i kućan.u naravi - neposr.ili putem ustan.izvan javn.sektora</t>
  </si>
  <si>
    <t>Naknade građanima i kućanstvima u novcu - putem ustanova u javnom sektoru</t>
  </si>
  <si>
    <t>Naknade građanima i kućanstvima u naravi - putem ustanova u javnom sektoru</t>
  </si>
  <si>
    <t>Naknade građanima i kućanstvima na temelju osiguranja iz EU sredstava</t>
  </si>
  <si>
    <t>Naknade građanima i kućanstvima u novcu</t>
  </si>
  <si>
    <t>Naknade građanima i kućanstvima u naravi</t>
  </si>
  <si>
    <t>Naknade građanima i kućanstvima iz EU sredstava</t>
  </si>
  <si>
    <t>Tekuće donacije</t>
  </si>
  <si>
    <t>Tekuće donacije u novcu</t>
  </si>
  <si>
    <t>Tekuće donacije u naravi</t>
  </si>
  <si>
    <t>Tekuće donacije iz EU sredstava</t>
  </si>
  <si>
    <t>Kapitalne donacije</t>
  </si>
  <si>
    <t>Kapitalne donacije neprofitnim organizacijama</t>
  </si>
  <si>
    <t>Kapitalne donacije građanima i kućanstvima</t>
  </si>
  <si>
    <t>Kapitalne donacije iz EU sredstava</t>
  </si>
  <si>
    <t>Naknade šteta pravnim i fizičkim osobama</t>
  </si>
  <si>
    <t>Penali, ležarine i drugo</t>
  </si>
  <si>
    <t>Naknade šteta zaposlenicima</t>
  </si>
  <si>
    <t>Ugovorene kazne i ostale naknade šteta</t>
  </si>
  <si>
    <t>Tekući prijenosi EU sredstava subjektima izvan</t>
  </si>
  <si>
    <t>Kapitalni prijenosi EU sredstava subjektima izvan</t>
  </si>
  <si>
    <t>Kapitalne pomoći kreditnim i ostalim financ.instit.te trg.društv. u jav.sektoru</t>
  </si>
  <si>
    <t>Kapitalne pomoći kred. i ost.financ.inst. i trg.druš, zadrug izvan jav.sektora</t>
  </si>
  <si>
    <t>Kapitalne pomoći poljoprivrednicima i obrtnicima</t>
  </si>
  <si>
    <t>Kapitalne pomoći iz EU sredstava</t>
  </si>
  <si>
    <t>Raspored rashoda</t>
  </si>
  <si>
    <t>Povrat poreza i prireza na dohodak po godišnjoj prijavi</t>
  </si>
  <si>
    <t>Povrat poreza na dobit po godišnjoj prijavi</t>
  </si>
  <si>
    <t>Pomoći od inozemnih vlada</t>
  </si>
  <si>
    <t>Tekuće pomoći od inozemnih vlada</t>
  </si>
  <si>
    <t>Kapitalne pomoći od inozemnih vlada</t>
  </si>
  <si>
    <t>Pomoći od međunarodnih organizacija te institucija i tijela EU</t>
  </si>
  <si>
    <t>Tekuće pomoći od međunarodnih organizacija</t>
  </si>
  <si>
    <t>Kapitalne pomoći od međunarodnih organizacija</t>
  </si>
  <si>
    <t>Tekuće pomoći od institucija i tijela  EU</t>
  </si>
  <si>
    <t>Kapitalne pomoći od institucija i tijela  EU</t>
  </si>
  <si>
    <t>Pomoći proračunu iz drugih proračuna</t>
  </si>
  <si>
    <t>Tekuće pomoći proračunu iz drugih proračuna</t>
  </si>
  <si>
    <t>Kapitalne pomoći proračunu iz drugih proračuna</t>
  </si>
  <si>
    <t>Pomoći od izvanproračunskih korisnika</t>
  </si>
  <si>
    <t>Tekuće pomoći od izvanproračunskih korisnika</t>
  </si>
  <si>
    <t>Kapitalne pomoći od izvanproračunskih korisnika</t>
  </si>
  <si>
    <t>Pomoći proračunskim korisnicima iz proračuna koji im nije nadležan</t>
  </si>
  <si>
    <t>Tekuće pomoći proračunskim korisnicima iz proračuna koji im nije nadležan</t>
  </si>
  <si>
    <t>Kapitalne pomoći proračunskim korisnicima iz proračuna koji im nije nadležan</t>
  </si>
  <si>
    <t>Prihodi od financijske imovine</t>
  </si>
  <si>
    <t>Prihodi od kamata po vrijednosnim papirima</t>
  </si>
  <si>
    <t>Kamate na oročena sredstva i depozite po viđenju</t>
  </si>
  <si>
    <t>Prihodi od zateznih kamata</t>
  </si>
  <si>
    <t>Prihodi od pozitivnih tečajnih razlika i razlika zbog primjene valutne klauzule</t>
  </si>
  <si>
    <t>Prihodi od dividendi</t>
  </si>
  <si>
    <t>Prihodi iz dobiti trg.društava, kred.i ost.finan.inst. po posebnim propisima</t>
  </si>
  <si>
    <t>Ostali prihodi od financijske imovine</t>
  </si>
  <si>
    <t>Prihodi od nefinancijske imovine</t>
  </si>
  <si>
    <t>Naknade za koncesije</t>
  </si>
  <si>
    <t>Prihodi od zakupa i iznajmljivanja imovine</t>
  </si>
  <si>
    <t>Naknada za korištenje nefinancijske imovine</t>
  </si>
  <si>
    <t>Naknade za ceste</t>
  </si>
  <si>
    <t>Prihodi od prodaje kratkotrajne nefinancijske imovine</t>
  </si>
  <si>
    <t>Ostali prihodi od nefinancijske imovine</t>
  </si>
  <si>
    <t>Prihodi od kamata na dane zajmove</t>
  </si>
  <si>
    <t>Prihodi od kamata na dane zajmove međ.org.,inst. i tijelima EU te inoz.vladama</t>
  </si>
  <si>
    <t>Prihodi od kamata na dane zajmove neprofit. organizac., građanima i kućanstvima</t>
  </si>
  <si>
    <t>Prihodi od kamata na dane zajmove kredit. i ostalim finan.instit.u javn.sektoru</t>
  </si>
  <si>
    <t>Prihodi od kamata na dane zajmove trgovačkim društvima u javnom sektoru</t>
  </si>
  <si>
    <t>Prihodi od kamata na dane zajmove kredit. i ostalim fin.inst. izvan jav.sektora</t>
  </si>
  <si>
    <t>Prihodi od kamata na dane zajmove trg. društ. i obrtnicima izvan javnog sektora</t>
  </si>
  <si>
    <t>Prihodi od kamata na dane zajmove drugim razinama vlasti</t>
  </si>
  <si>
    <t>Prihodi od kamata na dane zajmove po protestiranim jamstvima</t>
  </si>
  <si>
    <t>Prihodi od kamata na dane zajmove neprof.org., građ. i kućan.po protest.jamst.</t>
  </si>
  <si>
    <t>Prih. od kamata na dane zajmove kred.i ost.fin.inst. u jav.sekt. po prot.jamst.</t>
  </si>
  <si>
    <t>Prihodi od kamata na dane zajmove trg.društ. u jav.sektoru po protest.jamstvima</t>
  </si>
  <si>
    <t>Prih.od kamata na dane zajmove kred.i finan.inst. izvan jav.sekt.po prot.jamst.</t>
  </si>
  <si>
    <t>Prih.od kamata na dane zajmove trg.dr.i obrtn. izvan jav.sekt.po protest.jamst.</t>
  </si>
  <si>
    <t>Prihodi od kamata na dane zajmove drugim razinama vlasti po protest. jamstvima</t>
  </si>
  <si>
    <t>Prihodi po posebnim propisima</t>
  </si>
  <si>
    <t>Prihodi od novčane naknade poslodav. zbog nezapoš. osoba s invaliditetom</t>
  </si>
  <si>
    <t>Komunalni doprinosi i naknade</t>
  </si>
  <si>
    <t>Prihodi od prodaje proizvoda i robe</t>
  </si>
  <si>
    <t>Prihodi od pruženih usluga</t>
  </si>
  <si>
    <t>Prihodi iz nadležnog proračuna za financiranje rashoda poslovanja</t>
  </si>
  <si>
    <t>Prihodi iz nadležnog proračuna za fin. rashoda za nabavu nefinac. imovine</t>
  </si>
  <si>
    <t>Prihodi iz nadležnog prorač. za fin. izdataka za fin. imovinu i otplatu zajmova</t>
  </si>
  <si>
    <t>Prihodi od HZZO-a na temelju ugovornih obveza</t>
  </si>
  <si>
    <t>Kazne i upravne mjere</t>
  </si>
  <si>
    <t>Raspored prihoda</t>
  </si>
  <si>
    <t>Prihodi od prodaje materijalne imovine - prirodnih bogatstava</t>
  </si>
  <si>
    <t>Prihodi od prodaje nematerijalne imovine</t>
  </si>
  <si>
    <t>Prihodi od prodaje građevinskih objekata</t>
  </si>
  <si>
    <t>Prihodi od prodaje postrojenja i opreme</t>
  </si>
  <si>
    <t>Prihodi od prodaje prijevoznih sredstava</t>
  </si>
  <si>
    <t>Prihodi od prodaje knjiga, umjetničkih djela i ostalih izložbenih vrijednosti</t>
  </si>
  <si>
    <t>Prihodi od prodaje višegodišnjih nasada i osnovnog stada</t>
  </si>
  <si>
    <t>Prihodi od prodaje nematerijalne proizvedene imovine</t>
  </si>
  <si>
    <t>Prihodi od prodaje plemenitih metala i ostalih pohranjenih vrijednosti</t>
  </si>
  <si>
    <t>Prihodi od prodaje zaliha</t>
  </si>
  <si>
    <t>Vlastiti izvori iz proračuna</t>
  </si>
  <si>
    <t>Ostali vlastiti izvori</t>
  </si>
  <si>
    <t>Ispravak vlastitih izvora iz proračuna za obveze</t>
  </si>
  <si>
    <t>Ispravak ostalih vlastitih izvora za obveze</t>
  </si>
  <si>
    <t>Promjene u vrijednosti i obujmu imovine</t>
  </si>
  <si>
    <t>Promjene u vrijednosti i obujmu obveza</t>
  </si>
  <si>
    <t>Obračun  prihoda i rashoda poslovanja</t>
  </si>
  <si>
    <t>Obračun prihoda i rashoda od nefinancijske imovine</t>
  </si>
  <si>
    <t>Obračun primitaka i izdataka od financijske imovine</t>
  </si>
  <si>
    <t>Višak prihoda</t>
  </si>
  <si>
    <t>Manjak prihoda</t>
  </si>
  <si>
    <t>Obračunati doprinosi za obvezno zdravstveno osiguranje</t>
  </si>
  <si>
    <t>Obračunati doprinosi za mirovinsko osiguranje</t>
  </si>
  <si>
    <t>Obračunati doprinosi za zapošljavanje</t>
  </si>
  <si>
    <t>Prihodi od prodaje proizvoda i roba i pruženih usluga</t>
  </si>
  <si>
    <t>Obračunati prihodi od HZZO-a na temelju ugovornih obveza</t>
  </si>
  <si>
    <t>Rezerviranja za otplatu zajmova/kredita koji dospijevaju u tekućoj godinu</t>
  </si>
  <si>
    <t>Ostala rezerviranja (stalna pričuva i drugo)</t>
  </si>
  <si>
    <t>Tuđa imovina dobivena na korištenje</t>
  </si>
  <si>
    <t>Dana jamstva</t>
  </si>
  <si>
    <t>Dana kreditna pisma</t>
  </si>
  <si>
    <t>Instrumenti osiguranja plaćanja</t>
  </si>
  <si>
    <t>Ostali izvanbilančni zapisi</t>
  </si>
  <si>
    <t>VIŠAK IZ  PRETHODNE GODINE RASPOREĐEN PREMA KONTIMA</t>
  </si>
  <si>
    <t>VLASTITA SREDSTVA</t>
  </si>
  <si>
    <t>UKUPNO</t>
  </si>
  <si>
    <t>IZVOR 31</t>
  </si>
  <si>
    <t>IZVOR 43</t>
  </si>
  <si>
    <t>IZVOR 52</t>
  </si>
  <si>
    <t>IZVOR 61</t>
  </si>
  <si>
    <t>UKUPNO PRIHODI</t>
  </si>
  <si>
    <t>UKUPNO RASHODI</t>
  </si>
  <si>
    <t>BROJ KONTA
(4 razina)</t>
  </si>
  <si>
    <t>Ukupni iznos iz tablice 2.</t>
  </si>
  <si>
    <t>PODACI O RAVNATELJU USTANOVE</t>
  </si>
  <si>
    <r>
      <t xml:space="preserve">POVEZNICA S GODIŠNJIM PLANOM I PROGRAMOM RADA  </t>
    </r>
    <r>
      <rPr>
        <b/>
        <sz val="8"/>
        <color indexed="8"/>
        <rFont val="Arial"/>
        <family val="2"/>
        <charset val="238"/>
      </rPr>
      <t>(navesti elemente iz Godišnjeg plana koji se ostvaruju navedenim programom)</t>
    </r>
  </si>
  <si>
    <t>UKUPNI TROŠKOVI</t>
  </si>
  <si>
    <t>*Za svaki program priložiti detaljan opis i detaljno razrađeni troškovnik (s iskazanom specifikacijom prihoda i rashoda)</t>
  </si>
  <si>
    <t>Ukupni iznosi iz tablice 2.</t>
  </si>
  <si>
    <t>SVEUKUPNO</t>
  </si>
  <si>
    <t>VRIJEME REALIZACIJE
(format xx.xx.xx-xx.xx.xx)</t>
  </si>
  <si>
    <t>NAZIV KONTA
(automatski se upisuje unosom kontnog broja)</t>
  </si>
  <si>
    <t>A835003</t>
  </si>
  <si>
    <t>Program Kreativna Europa- potprogram Kultura</t>
  </si>
  <si>
    <t>TRG REPUBLIKE HRVATSKE 15</t>
  </si>
  <si>
    <t>U NADLEŽNOSTI MINISTARSTVA KULTURE I MEDIJA</t>
  </si>
  <si>
    <t>NACIONALNI MUZEJ MODERNE UMJETNOSTI</t>
  </si>
  <si>
    <t>SREDSTVA MKM-a ZA PROGRAMSKU DJELTNOST</t>
  </si>
  <si>
    <t>Ravnatelj</t>
  </si>
  <si>
    <t>KRATKI OPIS PROGRAMA
(ujedno navesti aktivnosti koje će se provoditi programom)</t>
  </si>
  <si>
    <t>ZA 2024. GODINU</t>
  </si>
  <si>
    <t>Tablica: PLAN PROGRAMSKIH AKTIVNOSTI USTANOVA U NADLEŽNOSTI MINISTARSTVA KULTURE I MEDIJA ZA 2024. GODINU</t>
  </si>
  <si>
    <t>DVOR TRAKOŠĆAN</t>
  </si>
  <si>
    <t>42250 LEPOGLAVA</t>
  </si>
  <si>
    <t>GORANKA HORJAN</t>
  </si>
  <si>
    <t>ravnateljica@trakoscan.hr</t>
  </si>
  <si>
    <t>jedna od dvije velike izložbe iz fundusa Dvora Trakošćan</t>
  </si>
  <si>
    <t xml:space="preserve">Razmjena izložbi - Muzej Arouca </t>
  </si>
  <si>
    <t xml:space="preserve">Izložba se organizira u suradnji s Muzejom Arouca koji je smješten u opatija svetog Batolomeja, odnosno u poznatom cistercitskom ženskom samostanu iz 10. stoljeća. Nalazi se u Arouci, sada u metropolitanskom području Porta u Portugalu. Veći dio svog postojanja bio je jedno od najutjecajnijih vjerskih središta u tom dijelu Portugala. </t>
  </si>
  <si>
    <t xml:space="preserve">Ravnateljica Dvora Trakošćan autorica je i suradnica na brojnim projektima međunarodne muzejske mreže te će u 2024. raditi u Odboru za strateške alokacije SAREC koji će sastanak imati u Pariz u ožujku 2024. te u Lusaki gdje će voditi  međunarodnu konferenciju INTERCOM-a kojim predsjeda kao izabrani međunarodni delegat. U sklopu projekta „Učinkovito vodstvo muzeja u ublažavanju rizika u sukobima i krizama“ održat će se međunarodna konferencija u Trakošćanu. </t>
  </si>
  <si>
    <t>01.03.2024. - 31.12.2024.</t>
  </si>
  <si>
    <t>Izložba govori o ugovorenom braku kao važnom elementu širenja posjeda, ugleda i moći u feudalnom razdoblju s posebnim osvrtom na obitelj Drašković i njihove ženidbene veze. Velika se pozornost posvećuje pravima veznim uz slobodan izbor životnog partnera, te razlikama između ženskih i muških članova obitelji. Obrađuje se i pitanje miraza koje je često bilo predmet sporova</t>
  </si>
  <si>
    <t xml:space="preserve">Izložba govori o povijesti  izgradnje dvorca, od legendi o njegovom nastanku sve do njegove transformacije u muzej. Započinje pričom o etimologiji riječi Trakošćan, poveznicom s riječi Drachenstein te legendi o zmajskom gradu. Naime, iako pisani izvori spominju burg tek u 14. stoljeću smatra se da je Trakošćan nastao krajem 13. stoljeća kao komponenta u obrambenom sustavu sjeverozapadne Hrvatske odnosno kao manja osmatračka utvrda za nadzor puta od Ptuja prema bednjanskoj dolini. </t>
  </si>
  <si>
    <t>01.01.2024. - 31.12.2024.</t>
  </si>
  <si>
    <t xml:space="preserve">U dvorcu Trakošćan nalazi se, u europskim okvirima, jedinstvena zbirka umjetnina vojne tematike koja prikazuju vojne postrojbe i časnike iz sredine 18. stoljeća vezane uz vlasnike dvorca, obitelj Drašković. Jedan dio zbirke predstavlja 49 portreta časnika 37. linijske pješačke pukovnije kojom je zapovijedao grof Josip Kazimir Drašković, a drugi dio zidne tapiserije s prikazom više pješačkih i konjaničkih postrojbi carske vojske. Ovoj zbirci možemo pridružiti i tzv. Malo rodoslovlje obitelji Drašković na kojem je prikazan osobni banderij Josipa Kazimira Draškovića. Ovaj dio zbirke je još uvijek nedovoljno istražen te se predlaže njegova obrada i publiciranje novih znanstvenih i stručnih saznanja, a posebno u srednjoeuropskom kontekstu nekolicine sličnih zbirki u susjednim zemljama. Stoga se u izdavanje publikacije uključuje više tuzemnih i inozemnih stručnjaka. </t>
  </si>
  <si>
    <t>15.01.2024. - 30.11.2024.</t>
  </si>
  <si>
    <t xml:space="preserve">cjelogodišnji edukativni programi muzeja </t>
  </si>
  <si>
    <t xml:space="preserve">Dvor Trakošćan će posebnu pozornost posvetiti edukativnim programima za razvoj publike kako bi se ciljano poticalo sudjelovanje posjetitelja i korisnika u kulturi i umjetnosti na način da se ispune njihove  potrebe i interesi. Posebna pozornost će se posvetiti interaktivnim programima kako bi se uz snažniji angažman postojeće publike stvorili uvjeti i za privlačenje nove, posebno mladih posjetitelja koji traže suvremene interdisciplinarne i digitalno sofisticiranije sadržaje. Predloženi program uključuje suradnju s interpretatorima baštine, izvedbenim i likovnim umjetnicima, glazbenicima i gejmerima.   </t>
  </si>
  <si>
    <t>03.01.2024. - 25.12.2024.</t>
  </si>
  <si>
    <t>cjeloviti rebranding i novi web za poboljšanje  komunikacije s publikom</t>
  </si>
  <si>
    <t>Potrebno je dizajnirati novi vizualni identitet i transponirati ga u mrežno sučelje muzeja te učiniti dostupnu kulturnu baštinu muzeja online. Program izrade nove mrežne stranice nadovezuje se na digitalizaciju muzejske građe kako bi se pomoću nove platforme učinio dostupnim veći dio fundusa muzeja. 
Zajedno s redizajnom weba pristupit će se rebrendiranju muzeja i destinacije na suvremen način.</t>
  </si>
  <si>
    <t>10.01.2024. - 30.11.2024.</t>
  </si>
  <si>
    <t>Sanacija stepeništa i staza u perivoju</t>
  </si>
  <si>
    <t>U trakošćanskom perivoju, uz pristupnu spiralnu stazu, do dvorca vodi drveno stepenište. Taj je važan komunikacijski smjer za posjetitelje muzeja zadnji puta je saniran prije 24 godine. Unatoč redovitom održavanju sve su učestalija oštećenja koja dovode u opasnost šetače, stoga je potreban rekonstrukcijski zahvat na sanaciji stepeništa. Likovni prikaz postojećih stepenica i staza koje vode do dvorca nalaze se na grafici L. Czernya iz 19. stoljeća.
Postojeće staze nisu prilagođene na učestale ekstremne vremenske nepogode, posebno su sve  snažnije vodene bujice koje izazivaju vododerine i odnose šljunak što otežava pristup muzeju svim posjetiteljima i vozilima. Potreban je zahvat na pristupnim putovima oko dvorca kako bi se navedene poteškoće otklonile. Radovi bi bili sanacijskog tipa te ne bi došlo do izmjene izgleda niti postojeće trase.</t>
  </si>
  <si>
    <t>01.04.2024.-30.11.2024.</t>
  </si>
  <si>
    <t>10.01.2024. - 31.08.2024.</t>
  </si>
  <si>
    <t>marketinške i promižbene aktivnosti</t>
  </si>
  <si>
    <t>Povodom 70 godišnjice planira se zabavni event za uzvanike i posjetitlje te marketinška i PR kampanje za promociju Dvora Trakošćan. Današnje vrijeme globalizacije i informatizacije traži nove oblike komunikacije što pred Muzej postavlja veliki izazov razvijanja i unapređenja odnosa s publikom s ciljem da Muzej učini atraktivnim i zanimljivim mjestom susreta svih generacija</t>
  </si>
  <si>
    <t>01.02.2024. - 30.11.2024.</t>
  </si>
  <si>
    <t>Dvor Trakošćan u 2024. godini planira izvođenje konzervatorsko-restauratorskih zahvata na zidnim tapetama iz druge polovice 19. stoljeća (1865. ?) koje se nalaze u Maloj biblioteci na prvom katu muzeja, a zauzimaju površinu od približno 52,545 m2. Tapete su tamnozelene boje s ponavljajućim dekorativnim uzorkom floralnog motiva te su koloristički usklađene sa ostalom draperijom u prostoriji u svrhu jasnog dočaravanja salonskog ugođaja tog razdoblja. One predstavljaju vrijedan povijesni izvor koji svjedoči o estetskim i kulturološkim tendencijama pružajući uvid u stilove, motive i popularne tehnike korištene u prošlosti te su od iznimne važnosti za proučavanje i razumijevanje povijesti umjetnosti i dizajna interijera.</t>
  </si>
  <si>
    <t>02.04.2024. - 30.11.2024.</t>
  </si>
  <si>
    <t xml:space="preserve">Uredski materijal i ostali materijalni rashodi </t>
  </si>
  <si>
    <t xml:space="preserve">Sufinaciranje energetske obnove pomoćne zgrade Dvora Trakošćan </t>
  </si>
  <si>
    <t>središnja izložba povodom 70. obljetnice muzeja Dvor Trakošćan</t>
  </si>
  <si>
    <t xml:space="preserve">Izložba "Etimologija: Trakošćan, utvrda i legenda" ("Trakošćan: od utvrde do muzeja") </t>
  </si>
  <si>
    <t>01.01.2024. - 30.09.2024.</t>
  </si>
  <si>
    <t>Izložba "Tko tu koga ženi?"</t>
  </si>
  <si>
    <t xml:space="preserve">knjiga - katalog o dijelu stalnog postava, program nakladništva </t>
  </si>
  <si>
    <t>Edukacija za razvoj publike</t>
  </si>
  <si>
    <t>Rebranding, novi vizualni identitet, dizajn i oblikovanje web stranice muzeja</t>
  </si>
  <si>
    <t xml:space="preserve">investicija i održavanje </t>
  </si>
  <si>
    <t>Organizacija konferencije i sudjelovanje na konferencijama</t>
  </si>
  <si>
    <t>rad u profesionalnim muzejskim organizacijama i organizacija međunarodne konferencije</t>
  </si>
  <si>
    <t>Proslava 70 godina muzeja</t>
  </si>
  <si>
    <t>Konzervatorsko-restauratorski zahvati na zidnim tapetama iz
druge polovice 19. stoljeća, Mala biblioteka Dvora Trakošćan</t>
  </si>
  <si>
    <t>01.08.2024. - 31.12.2024.</t>
  </si>
  <si>
    <t xml:space="preserve">Projekt Energetske obnova pomoćne zgrade Dvora Trakošćan, prizemnica u podnožju dvorca, predstavlja dubinsku obnovu koja obuhvaća mjere energetske učinkovitosti na ovojnici i tehničkim sustavima te rezultira uštedom godišnje potrebne toplinske energije za grijanje i primarne energije uz smanjenje emisije CO2. Projektni prijedlog nije u potpunosti odobren stoga su potrebna dodatna sredstva kako bi se projekt uspješno priveo kraju. </t>
  </si>
  <si>
    <t>gostovanje izložbe "Žene u samostanu"</t>
  </si>
  <si>
    <t>zaštita muzejske građe u postavu</t>
  </si>
  <si>
    <t>042796281/</t>
  </si>
  <si>
    <t xml:space="preserve"> 0992138157</t>
  </si>
  <si>
    <t>Knjiga "Djela vojne tematike u dvorcu Trakošćan" ("Vojnici grofa Josipa Kazimira Draškovića")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</si>
</sst>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quot;.&quot;"/>
    <numFmt numFmtId="165" formatCode="00000000"/>
    <numFmt numFmtId="166" formatCode="00000000000"/>
  </numFmts>
  <fonts count="33" x14ac:knownFonts="1">
    <font>
      <sz val="11"/>
      <color indexed="8"/>
      <name val="Calibri"/>
      <family val="2"/>
      <charset val="238"/>
    </font>
    <font>
      <b/>
      <sz val="9"/>
      <color indexed="8"/>
      <name val="Arial"/>
      <family val="2"/>
      <charset val="238"/>
    </font>
    <font>
      <b/>
      <sz val="10"/>
      <color indexed="8"/>
      <name val="Arial"/>
      <family val="2"/>
      <charset val="238"/>
    </font>
    <font>
      <b/>
      <sz val="12"/>
      <color indexed="8"/>
      <name val="Arial"/>
      <family val="2"/>
      <charset val="238"/>
    </font>
    <font>
      <sz val="10"/>
      <color indexed="8"/>
      <name val="Arial"/>
      <family val="2"/>
      <charset val="238"/>
    </font>
    <font>
      <b/>
      <sz val="8"/>
      <color indexed="8"/>
      <name val="Arial"/>
      <family val="2"/>
      <charset val="238"/>
    </font>
    <font>
      <sz val="10"/>
      <name val="Tahoma"/>
      <family val="2"/>
      <charset val="238"/>
    </font>
    <font>
      <b/>
      <sz val="9"/>
      <name val="Arial"/>
      <family val="2"/>
      <charset val="238"/>
    </font>
    <font>
      <sz val="9"/>
      <name val="Arial"/>
      <family val="2"/>
      <charset val="238"/>
    </font>
    <font>
      <sz val="14"/>
      <color indexed="8"/>
      <name val="Arial"/>
      <family val="2"/>
      <charset val="238"/>
    </font>
    <font>
      <sz val="10"/>
      <color indexed="8"/>
      <name val="Calibri"/>
      <family val="2"/>
      <charset val="238"/>
    </font>
    <font>
      <sz val="11"/>
      <color indexed="8"/>
      <name val="Calibri"/>
      <family val="2"/>
      <charset val="238"/>
    </font>
    <font>
      <sz val="9"/>
      <color indexed="8"/>
      <name val="Calibri"/>
      <family val="2"/>
      <charset val="238"/>
    </font>
    <font>
      <sz val="12"/>
      <color indexed="8"/>
      <name val="Arial"/>
      <family val="2"/>
      <charset val="238"/>
    </font>
    <font>
      <b/>
      <sz val="12"/>
      <color indexed="8"/>
      <name val="Calibri"/>
      <family val="2"/>
      <charset val="238"/>
    </font>
    <font>
      <sz val="12"/>
      <color indexed="8"/>
      <name val="Calibri"/>
      <family val="2"/>
      <charset val="238"/>
    </font>
    <font>
      <sz val="11"/>
      <color indexed="8"/>
      <name val="Arial"/>
      <family val="2"/>
      <charset val="238"/>
    </font>
    <font>
      <b/>
      <sz val="14"/>
      <color indexed="8"/>
      <name val="Calibri"/>
      <family val="2"/>
      <charset val="238"/>
    </font>
    <font>
      <u/>
      <sz val="11"/>
      <color theme="10"/>
      <name val="Calibri"/>
      <family val="2"/>
      <charset val="238"/>
    </font>
    <font>
      <sz val="10"/>
      <name val="Arial"/>
      <family val="2"/>
      <charset val="238"/>
    </font>
    <font>
      <b/>
      <sz val="8"/>
      <color theme="1"/>
      <name val="Arial Narrow"/>
      <family val="2"/>
      <charset val="238"/>
    </font>
    <font>
      <sz val="8"/>
      <color theme="1"/>
      <name val="Arial Narrow"/>
      <family val="2"/>
      <charset val="238"/>
    </font>
    <font>
      <b/>
      <sz val="11"/>
      <name val="Arial Narrow"/>
      <family val="2"/>
      <charset val="238"/>
    </font>
    <font>
      <b/>
      <sz val="11"/>
      <color theme="1"/>
      <name val="Arial Narrow"/>
      <family val="2"/>
      <charset val="238"/>
    </font>
    <font>
      <b/>
      <sz val="10"/>
      <name val="Arial Narrow"/>
      <family val="2"/>
      <charset val="238"/>
    </font>
    <font>
      <b/>
      <sz val="8"/>
      <name val="Arial Narrow"/>
      <family val="2"/>
      <charset val="238"/>
    </font>
    <font>
      <b/>
      <sz val="18"/>
      <color indexed="8"/>
      <name val="Arial"/>
      <family val="2"/>
      <charset val="238"/>
    </font>
    <font>
      <b/>
      <sz val="10"/>
      <color rgb="FFFF0000"/>
      <name val="Arial Narrow"/>
      <family val="2"/>
      <charset val="238"/>
    </font>
    <font>
      <b/>
      <sz val="9"/>
      <color indexed="8"/>
      <name val="Calibri"/>
      <family val="2"/>
      <charset val="238"/>
    </font>
    <font>
      <b/>
      <sz val="11"/>
      <color rgb="FFFF0000"/>
      <name val="Arial Narrow"/>
      <family val="2"/>
      <charset val="238"/>
    </font>
    <font>
      <b/>
      <sz val="11"/>
      <color rgb="FF0070C0"/>
      <name val="Arial Narrow"/>
      <family val="2"/>
      <charset val="238"/>
    </font>
    <font>
      <b/>
      <sz val="10"/>
      <color rgb="FF0070C0"/>
      <name val="Arial Narrow"/>
      <family val="2"/>
      <charset val="238"/>
    </font>
    <font>
      <i/>
      <sz val="11"/>
      <color indexed="8"/>
      <name val="Arial"/>
      <family val="2"/>
      <charset val="238"/>
    </font>
  </fonts>
  <fills count="7">
    <fill>
      <patternFill patternType="none"/>
    </fill>
    <fill>
      <patternFill patternType="gray125"/>
    </fill>
    <fill>
      <patternFill patternType="solid">
        <fgColor indexed="27"/>
        <bgColor indexed="64"/>
      </patternFill>
    </fill>
    <fill>
      <patternFill patternType="solid">
        <fgColor theme="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2" tint="-9.9978637043366805E-2"/>
        <bgColor indexed="64"/>
      </patternFill>
    </fill>
  </fills>
  <borders count="25">
    <border>
      <left/>
      <right/>
      <top/>
      <bottom/>
      <diagonal/>
    </border>
    <border>
      <left style="double">
        <color indexed="8"/>
      </left>
      <right style="thin">
        <color indexed="8"/>
      </right>
      <top style="double">
        <color indexed="8"/>
      </top>
      <bottom style="hair">
        <color indexed="8"/>
      </bottom>
      <diagonal/>
    </border>
    <border>
      <left style="thin">
        <color indexed="8"/>
      </left>
      <right style="thin">
        <color indexed="8"/>
      </right>
      <top style="double">
        <color indexed="8"/>
      </top>
      <bottom style="hair">
        <color indexed="8"/>
      </bottom>
      <diagonal/>
    </border>
    <border>
      <left style="thin">
        <color indexed="8"/>
      </left>
      <right style="thin">
        <color indexed="8"/>
      </right>
      <top style="hair">
        <color indexed="8"/>
      </top>
      <bottom style="hair">
        <color indexed="8"/>
      </bottom>
      <diagonal/>
    </border>
    <border>
      <left style="thin">
        <color indexed="8"/>
      </left>
      <right/>
      <top/>
      <bottom/>
      <diagonal/>
    </border>
    <border>
      <left style="thin">
        <color indexed="8"/>
      </left>
      <right style="double">
        <color indexed="8"/>
      </right>
      <top style="double">
        <color indexed="8"/>
      </top>
      <bottom style="hair">
        <color indexed="8"/>
      </bottom>
      <diagonal/>
    </border>
    <border>
      <left style="double">
        <color indexed="8"/>
      </left>
      <right style="thin">
        <color indexed="8"/>
      </right>
      <top/>
      <bottom style="hair">
        <color indexed="8"/>
      </bottom>
      <diagonal/>
    </border>
    <border>
      <left style="thin">
        <color indexed="8"/>
      </left>
      <right style="double">
        <color indexed="8"/>
      </right>
      <top style="hair">
        <color indexed="8"/>
      </top>
      <bottom style="hair">
        <color indexed="8"/>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bottom/>
      <diagonal/>
    </border>
  </borders>
  <cellStyleXfs count="6">
    <xf numFmtId="0" fontId="0" fillId="0" borderId="0"/>
    <xf numFmtId="0" fontId="18" fillId="0" borderId="0" applyNumberFormat="0" applyFill="0" applyBorder="0" applyAlignment="0" applyProtection="0"/>
    <xf numFmtId="0" fontId="18" fillId="0" borderId="0" applyNumberFormat="0" applyFill="0" applyBorder="0" applyAlignment="0" applyProtection="0">
      <alignment vertical="top"/>
      <protection locked="0"/>
    </xf>
    <xf numFmtId="0" fontId="11" fillId="0" borderId="0"/>
    <xf numFmtId="0" fontId="6" fillId="0" borderId="0"/>
    <xf numFmtId="0" fontId="6" fillId="0" borderId="0"/>
  </cellStyleXfs>
  <cellXfs count="97">
    <xf numFmtId="0" fontId="0" fillId="0" borderId="0" xfId="0"/>
    <xf numFmtId="0" fontId="4" fillId="0" borderId="0" xfId="0" applyFont="1" applyAlignment="1">
      <alignment vertical="center" wrapText="1"/>
    </xf>
    <xf numFmtId="0" fontId="7" fillId="0" borderId="1" xfId="4" applyFont="1" applyBorder="1" applyAlignment="1">
      <alignment horizontal="center" vertical="center" wrapText="1"/>
    </xf>
    <xf numFmtId="0" fontId="7" fillId="0" borderId="2" xfId="4" applyFont="1" applyBorder="1" applyAlignment="1">
      <alignment horizontal="center" vertical="center" wrapText="1"/>
    </xf>
    <xf numFmtId="0" fontId="8" fillId="0" borderId="3" xfId="5" applyFont="1" applyBorder="1" applyAlignment="1">
      <alignment horizontal="left" vertical="center" wrapText="1" indent="1"/>
    </xf>
    <xf numFmtId="0" fontId="7" fillId="0" borderId="4" xfId="4" applyFont="1" applyBorder="1" applyAlignment="1">
      <alignment horizontal="center" vertical="center" wrapText="1"/>
    </xf>
    <xf numFmtId="0" fontId="2" fillId="0" borderId="0" xfId="0" applyFont="1" applyAlignment="1">
      <alignment vertical="center"/>
    </xf>
    <xf numFmtId="0" fontId="4" fillId="0" borderId="0" xfId="0" applyFont="1" applyAlignment="1">
      <alignment vertical="center"/>
    </xf>
    <xf numFmtId="0" fontId="9" fillId="0" borderId="0" xfId="0" applyFont="1" applyAlignment="1">
      <alignment horizontal="center" vertical="center"/>
    </xf>
    <xf numFmtId="0" fontId="2" fillId="0" borderId="0" xfId="0" applyFont="1" applyAlignment="1">
      <alignment horizontal="left" vertical="center" indent="1"/>
    </xf>
    <xf numFmtId="0" fontId="7" fillId="0" borderId="5" xfId="4" applyFont="1" applyBorder="1" applyAlignment="1">
      <alignment horizontal="center" vertical="center" wrapText="1"/>
    </xf>
    <xf numFmtId="164" fontId="8" fillId="0" borderId="6" xfId="3" applyNumberFormat="1" applyFont="1" applyBorder="1" applyAlignment="1">
      <alignment horizontal="center" vertical="center" wrapText="1"/>
    </xf>
    <xf numFmtId="1" fontId="8" fillId="0" borderId="3" xfId="3" applyNumberFormat="1" applyFont="1" applyBorder="1" applyAlignment="1">
      <alignment horizontal="right" vertical="center" wrapText="1"/>
    </xf>
    <xf numFmtId="0" fontId="8" fillId="0" borderId="3" xfId="3" applyFont="1" applyBorder="1" applyAlignment="1">
      <alignment horizontal="left" vertical="center" wrapText="1" indent="1"/>
    </xf>
    <xf numFmtId="165" fontId="8" fillId="0" borderId="3" xfId="3" applyNumberFormat="1" applyFont="1" applyBorder="1" applyAlignment="1">
      <alignment horizontal="center" vertical="center" wrapText="1"/>
    </xf>
    <xf numFmtId="0" fontId="8" fillId="0" borderId="7" xfId="3" applyFont="1" applyBorder="1" applyAlignment="1">
      <alignment horizontal="center" vertical="center"/>
    </xf>
    <xf numFmtId="165" fontId="8" fillId="0" borderId="3" xfId="3" quotePrefix="1" applyNumberFormat="1" applyFont="1" applyBorder="1" applyAlignment="1">
      <alignment horizontal="center" vertical="center" wrapText="1"/>
    </xf>
    <xf numFmtId="0" fontId="8" fillId="0" borderId="4" xfId="3" applyFont="1" applyBorder="1" applyAlignment="1">
      <alignment horizontal="left" vertical="center" wrapText="1" indent="1"/>
    </xf>
    <xf numFmtId="165" fontId="8" fillId="0" borderId="3" xfId="3" applyNumberFormat="1" applyFont="1" applyBorder="1" applyAlignment="1">
      <alignment horizontal="left" vertical="center" wrapText="1" indent="1"/>
    </xf>
    <xf numFmtId="165" fontId="8" fillId="0" borderId="3" xfId="3" applyNumberFormat="1" applyFont="1" applyBorder="1" applyAlignment="1">
      <alignment horizontal="center" vertical="center"/>
    </xf>
    <xf numFmtId="1" fontId="8" fillId="0" borderId="3" xfId="3" applyNumberFormat="1" applyFont="1" applyBorder="1" applyAlignment="1">
      <alignment horizontal="right" vertical="center"/>
    </xf>
    <xf numFmtId="0" fontId="18" fillId="0" borderId="0" xfId="1" applyProtection="1"/>
    <xf numFmtId="0" fontId="1" fillId="2" borderId="8" xfId="0" applyFont="1" applyFill="1" applyBorder="1" applyAlignment="1">
      <alignment vertical="center" wrapText="1"/>
    </xf>
    <xf numFmtId="0" fontId="1" fillId="2" borderId="9" xfId="0" applyFont="1" applyFill="1" applyBorder="1" applyAlignment="1">
      <alignment vertical="center" wrapText="1"/>
    </xf>
    <xf numFmtId="0" fontId="1" fillId="2" borderId="10" xfId="0" applyFont="1" applyFill="1" applyBorder="1" applyAlignment="1">
      <alignment vertical="center" wrapText="1"/>
    </xf>
    <xf numFmtId="0" fontId="10" fillId="0" borderId="0" xfId="0" applyFont="1"/>
    <xf numFmtId="0" fontId="12" fillId="0" borderId="0" xfId="0" applyFont="1" applyAlignment="1" applyProtection="1">
      <alignment horizontal="left" vertical="top" wrapText="1"/>
      <protection locked="0"/>
    </xf>
    <xf numFmtId="166" fontId="12" fillId="0" borderId="0" xfId="0" applyNumberFormat="1" applyFont="1" applyAlignment="1" applyProtection="1">
      <alignment horizontal="left" vertical="top" wrapText="1"/>
      <protection locked="0"/>
    </xf>
    <xf numFmtId="4" fontId="12" fillId="0" borderId="0" xfId="0" applyNumberFormat="1" applyFont="1" applyAlignment="1" applyProtection="1">
      <alignment horizontal="right" vertical="top" wrapText="1"/>
      <protection locked="0"/>
    </xf>
    <xf numFmtId="0" fontId="12" fillId="0" borderId="0" xfId="0" applyFont="1" applyAlignment="1" applyProtection="1">
      <alignment horizontal="center" vertical="center" wrapText="1"/>
      <protection locked="0"/>
    </xf>
    <xf numFmtId="0" fontId="8" fillId="0" borderId="0" xfId="3" applyFont="1" applyAlignment="1">
      <alignment horizontal="left" vertical="center" wrapText="1" indent="1"/>
    </xf>
    <xf numFmtId="0" fontId="1" fillId="2" borderId="11" xfId="0" applyFont="1" applyFill="1" applyBorder="1" applyAlignment="1">
      <alignment vertical="center" wrapText="1"/>
    </xf>
    <xf numFmtId="0" fontId="1" fillId="2" borderId="12" xfId="0" applyFont="1" applyFill="1" applyBorder="1" applyAlignment="1">
      <alignment horizontal="right" vertical="center" wrapText="1"/>
    </xf>
    <xf numFmtId="0" fontId="15" fillId="0" borderId="0" xfId="0" applyFont="1"/>
    <xf numFmtId="0" fontId="13" fillId="0" borderId="0" xfId="0" applyFont="1" applyAlignment="1">
      <alignment horizontal="right" vertical="center"/>
    </xf>
    <xf numFmtId="0" fontId="14" fillId="3" borderId="13" xfId="0" applyFont="1" applyFill="1" applyBorder="1" applyAlignment="1">
      <alignment horizontal="left"/>
    </xf>
    <xf numFmtId="0" fontId="15" fillId="3" borderId="13" xfId="0" applyFont="1" applyFill="1" applyBorder="1"/>
    <xf numFmtId="0" fontId="15" fillId="3" borderId="14" xfId="0" applyFont="1" applyFill="1" applyBorder="1"/>
    <xf numFmtId="0" fontId="3" fillId="0" borderId="0" xfId="0" applyFont="1" applyAlignment="1">
      <alignment vertical="center"/>
    </xf>
    <xf numFmtId="0" fontId="15" fillId="0" borderId="13" xfId="0" applyFont="1" applyBorder="1"/>
    <xf numFmtId="0" fontId="15" fillId="0" borderId="14" xfId="0" applyFont="1" applyBorder="1"/>
    <xf numFmtId="49" fontId="15" fillId="0" borderId="0" xfId="0" applyNumberFormat="1" applyFont="1"/>
    <xf numFmtId="49" fontId="15" fillId="0" borderId="13" xfId="0" applyNumberFormat="1" applyFont="1" applyBorder="1" applyProtection="1">
      <protection locked="0"/>
    </xf>
    <xf numFmtId="0" fontId="16" fillId="0" borderId="0" xfId="0" applyFont="1" applyAlignment="1">
      <alignment horizontal="right" vertical="center"/>
    </xf>
    <xf numFmtId="0" fontId="19" fillId="0" borderId="0" xfId="0" applyFont="1"/>
    <xf numFmtId="3" fontId="20" fillId="5" borderId="21" xfId="0" applyNumberFormat="1" applyFont="1" applyFill="1" applyBorder="1" applyAlignment="1">
      <alignment horizontal="center" vertical="center" wrapText="1"/>
    </xf>
    <xf numFmtId="3" fontId="21" fillId="5" borderId="21" xfId="0" applyNumberFormat="1" applyFont="1" applyFill="1" applyBorder="1" applyAlignment="1">
      <alignment horizontal="center" vertical="center" wrapText="1"/>
    </xf>
    <xf numFmtId="0" fontId="22" fillId="0" borderId="21" xfId="0" applyFont="1" applyBorder="1" applyAlignment="1">
      <alignment horizontal="center" vertical="center" wrapText="1"/>
    </xf>
    <xf numFmtId="4" fontId="23" fillId="6" borderId="21" xfId="0" applyNumberFormat="1" applyFont="1" applyFill="1" applyBorder="1" applyAlignment="1">
      <alignment horizontal="right" vertical="center" wrapText="1"/>
    </xf>
    <xf numFmtId="4" fontId="23" fillId="0" borderId="21" xfId="0" applyNumberFormat="1" applyFont="1" applyBorder="1" applyAlignment="1">
      <alignment horizontal="right" vertical="center" wrapText="1"/>
    </xf>
    <xf numFmtId="4" fontId="0" fillId="0" borderId="0" xfId="0" applyNumberFormat="1"/>
    <xf numFmtId="0" fontId="24" fillId="0" borderId="21" xfId="0" applyFont="1" applyBorder="1" applyAlignment="1">
      <alignment horizontal="left" vertical="center" wrapText="1"/>
    </xf>
    <xf numFmtId="4" fontId="23" fillId="6" borderId="16" xfId="0" applyNumberFormat="1" applyFont="1" applyFill="1" applyBorder="1" applyAlignment="1">
      <alignment horizontal="right" vertical="center" wrapText="1"/>
    </xf>
    <xf numFmtId="0" fontId="24" fillId="0" borderId="20" xfId="0" applyFont="1" applyBorder="1" applyAlignment="1">
      <alignment horizontal="left" vertical="center" wrapText="1"/>
    </xf>
    <xf numFmtId="0" fontId="22" fillId="6" borderId="22" xfId="0" applyFont="1" applyFill="1" applyBorder="1" applyAlignment="1">
      <alignment horizontal="left" vertical="center" wrapText="1"/>
    </xf>
    <xf numFmtId="0" fontId="12" fillId="0" borderId="0" xfId="0" applyFont="1"/>
    <xf numFmtId="0" fontId="25" fillId="5" borderId="23" xfId="0" applyFont="1" applyFill="1" applyBorder="1" applyAlignment="1">
      <alignment horizontal="right" vertical="center" wrapText="1"/>
    </xf>
    <xf numFmtId="0" fontId="27" fillId="6" borderId="22" xfId="0" applyFont="1" applyFill="1" applyBorder="1" applyAlignment="1">
      <alignment horizontal="center" vertical="center" wrapText="1"/>
    </xf>
    <xf numFmtId="4" fontId="28" fillId="3" borderId="22" xfId="0" applyNumberFormat="1" applyFont="1" applyFill="1" applyBorder="1"/>
    <xf numFmtId="4" fontId="28" fillId="0" borderId="22" xfId="0" applyNumberFormat="1" applyFont="1" applyBorder="1"/>
    <xf numFmtId="4" fontId="29" fillId="5" borderId="21" xfId="0" applyNumberFormat="1" applyFont="1" applyFill="1" applyBorder="1" applyAlignment="1">
      <alignment horizontal="right" vertical="center" wrapText="1"/>
    </xf>
    <xf numFmtId="4" fontId="30" fillId="5" borderId="21" xfId="0" applyNumberFormat="1" applyFont="1" applyFill="1" applyBorder="1" applyAlignment="1">
      <alignment horizontal="right" vertical="center" wrapText="1"/>
    </xf>
    <xf numFmtId="0" fontId="31" fillId="6" borderId="22" xfId="0" applyFont="1" applyFill="1" applyBorder="1" applyAlignment="1">
      <alignment horizontal="center" vertical="center" wrapText="1"/>
    </xf>
    <xf numFmtId="0" fontId="1" fillId="2" borderId="11" xfId="0" applyFont="1" applyFill="1" applyBorder="1" applyAlignment="1">
      <alignment horizontal="right" vertical="center" wrapText="1"/>
    </xf>
    <xf numFmtId="0" fontId="28" fillId="0" borderId="0" xfId="0" applyFont="1" applyAlignment="1">
      <alignment horizontal="right"/>
    </xf>
    <xf numFmtId="0" fontId="17" fillId="3" borderId="13" xfId="0" applyFont="1" applyFill="1" applyBorder="1" applyAlignment="1">
      <alignment horizontal="left"/>
    </xf>
    <xf numFmtId="0" fontId="18" fillId="0" borderId="14" xfId="1" applyBorder="1" applyProtection="1">
      <protection locked="0"/>
    </xf>
    <xf numFmtId="0" fontId="12" fillId="0" borderId="0" xfId="0" applyFont="1" applyAlignment="1" applyProtection="1">
      <alignment horizontal="left" vertical="center" wrapText="1"/>
      <protection locked="0"/>
    </xf>
    <xf numFmtId="166" fontId="12" fillId="0" borderId="0" xfId="0" applyNumberFormat="1" applyFont="1" applyAlignment="1" applyProtection="1">
      <alignment horizontal="left" vertical="center" wrapText="1"/>
      <protection locked="0"/>
    </xf>
    <xf numFmtId="4" fontId="12" fillId="0" borderId="0" xfId="0" applyNumberFormat="1" applyFont="1" applyAlignment="1" applyProtection="1">
      <alignment horizontal="center" vertical="center" wrapText="1"/>
      <protection locked="0"/>
    </xf>
    <xf numFmtId="14" fontId="12" fillId="0" borderId="0" xfId="0" applyNumberFormat="1" applyFont="1" applyAlignment="1" applyProtection="1">
      <alignment horizontal="center" vertical="center" wrapText="1"/>
      <protection locked="0"/>
    </xf>
    <xf numFmtId="0" fontId="28" fillId="0" borderId="0" xfId="0" applyFont="1" applyAlignment="1" applyProtection="1">
      <alignment horizontal="left" vertical="center" wrapText="1"/>
      <protection locked="0"/>
    </xf>
    <xf numFmtId="49" fontId="0" fillId="0" borderId="0" xfId="0" applyNumberFormat="1"/>
    <xf numFmtId="49" fontId="15" fillId="0" borderId="14" xfId="0" applyNumberFormat="1" applyFont="1" applyBorder="1"/>
    <xf numFmtId="0" fontId="0" fillId="0" borderId="0" xfId="0" applyAlignment="1">
      <alignment horizontal="center"/>
    </xf>
    <xf numFmtId="49" fontId="15" fillId="0" borderId="13" xfId="0" applyNumberFormat="1" applyFont="1" applyBorder="1" applyAlignment="1">
      <alignment horizontal="center"/>
    </xf>
    <xf numFmtId="0" fontId="15" fillId="0" borderId="13" xfId="0" applyFont="1" applyBorder="1" applyAlignment="1">
      <alignment horizontal="center"/>
    </xf>
    <xf numFmtId="166" fontId="17" fillId="4" borderId="17" xfId="0" applyNumberFormat="1" applyFont="1" applyFill="1" applyBorder="1" applyAlignment="1" applyProtection="1">
      <alignment horizontal="center"/>
      <protection locked="0"/>
    </xf>
    <xf numFmtId="166" fontId="17" fillId="4" borderId="18" xfId="0" applyNumberFormat="1" applyFont="1" applyFill="1" applyBorder="1" applyAlignment="1" applyProtection="1">
      <alignment horizontal="center"/>
      <protection locked="0"/>
    </xf>
    <xf numFmtId="0" fontId="26" fillId="0" borderId="0" xfId="0" applyFont="1" applyAlignment="1">
      <alignment horizontal="center" vertical="center"/>
    </xf>
    <xf numFmtId="0" fontId="16" fillId="0" borderId="0" xfId="0" applyFont="1" applyAlignment="1">
      <alignment horizontal="right" vertical="center"/>
    </xf>
    <xf numFmtId="0" fontId="16" fillId="0" borderId="0" xfId="0" applyFont="1" applyAlignment="1">
      <alignment horizontal="right"/>
    </xf>
    <xf numFmtId="0" fontId="3" fillId="0" borderId="0" xfId="0" applyFont="1" applyAlignment="1">
      <alignment horizontal="left" vertical="center"/>
    </xf>
    <xf numFmtId="0" fontId="32" fillId="0" borderId="15" xfId="0" applyFont="1" applyBorder="1" applyAlignment="1">
      <alignment horizontal="left" vertical="center" wrapText="1"/>
    </xf>
    <xf numFmtId="0" fontId="32" fillId="0" borderId="14" xfId="0" applyFont="1" applyBorder="1" applyAlignment="1">
      <alignment horizontal="left" vertical="center" wrapText="1"/>
    </xf>
    <xf numFmtId="0" fontId="32" fillId="0" borderId="23" xfId="0" applyFont="1" applyBorder="1" applyAlignment="1">
      <alignment horizontal="left" vertical="center" wrapText="1"/>
    </xf>
    <xf numFmtId="3" fontId="20" fillId="5" borderId="19" xfId="0" applyNumberFormat="1" applyFont="1" applyFill="1" applyBorder="1" applyAlignment="1">
      <alignment horizontal="center" vertical="center" wrapText="1"/>
    </xf>
    <xf numFmtId="3" fontId="20" fillId="5" borderId="20" xfId="0" applyNumberFormat="1" applyFont="1" applyFill="1" applyBorder="1" applyAlignment="1">
      <alignment horizontal="center" vertical="center" wrapText="1"/>
    </xf>
    <xf numFmtId="3" fontId="21" fillId="5" borderId="15" xfId="0" applyNumberFormat="1" applyFont="1" applyFill="1" applyBorder="1" applyAlignment="1">
      <alignment horizontal="center" vertical="center" wrapText="1"/>
    </xf>
    <xf numFmtId="3" fontId="21" fillId="5" borderId="14" xfId="0" applyNumberFormat="1" applyFont="1" applyFill="1" applyBorder="1" applyAlignment="1">
      <alignment horizontal="center" vertical="center" wrapText="1"/>
    </xf>
    <xf numFmtId="3" fontId="21" fillId="5" borderId="16" xfId="0" applyNumberFormat="1" applyFont="1" applyFill="1" applyBorder="1" applyAlignment="1">
      <alignment horizontal="center" vertical="center" wrapText="1"/>
    </xf>
    <xf numFmtId="0" fontId="25" fillId="5" borderId="19" xfId="0" applyFont="1" applyFill="1" applyBorder="1" applyAlignment="1">
      <alignment horizontal="center" vertical="center" wrapText="1"/>
    </xf>
    <xf numFmtId="0" fontId="25" fillId="5" borderId="24" xfId="0" applyFont="1" applyFill="1" applyBorder="1" applyAlignment="1">
      <alignment horizontal="center" vertical="center" wrapText="1"/>
    </xf>
    <xf numFmtId="0" fontId="25" fillId="5" borderId="20" xfId="0" applyFont="1" applyFill="1" applyBorder="1" applyAlignment="1">
      <alignment horizontal="center" vertical="center" wrapText="1"/>
    </xf>
    <xf numFmtId="3" fontId="20" fillId="5" borderId="15" xfId="0" applyNumberFormat="1" applyFont="1" applyFill="1" applyBorder="1" applyAlignment="1">
      <alignment horizontal="center" vertical="center" wrapText="1"/>
    </xf>
    <xf numFmtId="3" fontId="20" fillId="5" borderId="14" xfId="0" applyNumberFormat="1" applyFont="1" applyFill="1" applyBorder="1" applyAlignment="1">
      <alignment horizontal="center" vertical="center" wrapText="1"/>
    </xf>
    <xf numFmtId="3" fontId="20" fillId="5" borderId="16" xfId="0" applyNumberFormat="1" applyFont="1" applyFill="1" applyBorder="1" applyAlignment="1">
      <alignment horizontal="center" vertical="center" wrapText="1"/>
    </xf>
  </cellXfs>
  <cellStyles count="6">
    <cellStyle name="Hiperveza" xfId="1" builtinId="8"/>
    <cellStyle name="Hiperveza 2" xfId="2"/>
    <cellStyle name="Normalno" xfId="0" builtinId="0"/>
    <cellStyle name="Normalno 2" xfId="3"/>
    <cellStyle name="Obično_01_ZAGREBAČKA ŽUPANIJA" xfId="4"/>
    <cellStyle name="Obično_21_GRAD ZAGREB"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552450</xdr:colOff>
      <xdr:row>0</xdr:row>
      <xdr:rowOff>0</xdr:rowOff>
    </xdr:from>
    <xdr:to>
      <xdr:col>5</xdr:col>
      <xdr:colOff>409734</xdr:colOff>
      <xdr:row>6</xdr:row>
      <xdr:rowOff>175719</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581275" y="0"/>
          <a:ext cx="1209834" cy="131871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avnateljica@trakoscan.hr" TargetMode="Externa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95"/>
  <sheetViews>
    <sheetView view="pageLayout" topLeftCell="A12" zoomScaleNormal="100" workbookViewId="0">
      <selection activeCell="D30" sqref="D30"/>
    </sheetView>
  </sheetViews>
  <sheetFormatPr defaultColWidth="9.140625" defaultRowHeight="15" x14ac:dyDescent="0.25"/>
  <cols>
    <col min="1" max="8" width="9.42578125" customWidth="1"/>
  </cols>
  <sheetData>
    <row r="1" spans="1:9" ht="15" customHeight="1" x14ac:dyDescent="0.25">
      <c r="A1" s="6"/>
    </row>
    <row r="2" spans="1:9" x14ac:dyDescent="0.25">
      <c r="A2" s="6"/>
    </row>
    <row r="3" spans="1:9" x14ac:dyDescent="0.25">
      <c r="A3" s="6"/>
    </row>
    <row r="4" spans="1:9" x14ac:dyDescent="0.25">
      <c r="A4" s="6"/>
    </row>
    <row r="5" spans="1:9" x14ac:dyDescent="0.25">
      <c r="A5" s="7"/>
    </row>
    <row r="6" spans="1:9" x14ac:dyDescent="0.25">
      <c r="A6" s="21"/>
    </row>
    <row r="9" spans="1:9" ht="28.5" customHeight="1" x14ac:dyDescent="0.25">
      <c r="A9" s="79" t="s">
        <v>141</v>
      </c>
      <c r="B9" s="79"/>
      <c r="C9" s="79"/>
      <c r="D9" s="79"/>
      <c r="E9" s="79"/>
      <c r="F9" s="79"/>
      <c r="G9" s="79"/>
      <c r="H9" s="79"/>
      <c r="I9" s="79"/>
    </row>
    <row r="10" spans="1:9" ht="29.25" customHeight="1" x14ac:dyDescent="0.25">
      <c r="A10" s="79" t="s">
        <v>509</v>
      </c>
      <c r="B10" s="79"/>
      <c r="C10" s="79"/>
      <c r="D10" s="79"/>
      <c r="E10" s="79"/>
      <c r="F10" s="79"/>
      <c r="G10" s="79"/>
      <c r="H10" s="79"/>
      <c r="I10" s="79"/>
    </row>
    <row r="11" spans="1:9" ht="27.75" customHeight="1" x14ac:dyDescent="0.25">
      <c r="A11" s="79" t="s">
        <v>514</v>
      </c>
      <c r="B11" s="79"/>
      <c r="C11" s="79"/>
      <c r="D11" s="79"/>
      <c r="E11" s="79"/>
      <c r="F11" s="79"/>
      <c r="G11" s="79"/>
      <c r="H11" s="79"/>
      <c r="I11" s="79"/>
    </row>
    <row r="12" spans="1:9" ht="18" x14ac:dyDescent="0.25">
      <c r="E12" s="8"/>
    </row>
    <row r="13" spans="1:9" ht="15.75" thickBot="1" x14ac:dyDescent="0.3"/>
    <row r="14" spans="1:9" ht="20.25" thickTop="1" thickBot="1" x14ac:dyDescent="0.35">
      <c r="A14" s="81" t="s">
        <v>181</v>
      </c>
      <c r="B14" s="81"/>
      <c r="C14" s="81"/>
      <c r="D14" s="77">
        <v>24929691978</v>
      </c>
      <c r="E14" s="78"/>
      <c r="F14" s="33"/>
      <c r="G14" s="33"/>
      <c r="H14" s="33"/>
      <c r="I14" s="33"/>
    </row>
    <row r="15" spans="1:9" ht="16.5" thickTop="1" x14ac:dyDescent="0.25">
      <c r="A15" s="81"/>
      <c r="B15" s="81"/>
      <c r="C15" s="81"/>
      <c r="D15" s="33"/>
      <c r="E15" s="33"/>
      <c r="F15" s="33"/>
      <c r="G15" s="33"/>
      <c r="H15" s="33"/>
      <c r="I15" s="33"/>
    </row>
    <row r="16" spans="1:9" ht="18.75" x14ac:dyDescent="0.3">
      <c r="A16" s="80" t="s">
        <v>179</v>
      </c>
      <c r="B16" s="80"/>
      <c r="C16" s="80"/>
      <c r="D16" s="65" t="s">
        <v>516</v>
      </c>
      <c r="E16" s="36"/>
      <c r="F16" s="36"/>
      <c r="G16" s="36"/>
      <c r="H16" s="36"/>
      <c r="I16" s="33"/>
    </row>
    <row r="17" spans="1:9" ht="15.75" x14ac:dyDescent="0.25">
      <c r="A17" s="80" t="s">
        <v>32</v>
      </c>
      <c r="B17" s="80"/>
      <c r="C17" s="80"/>
      <c r="D17" s="35" t="str">
        <f>+VLOOKUP($D$14,'Registar proračunskih korisnika'!B:E,4,0)</f>
        <v>TRAKOŠČAN 1</v>
      </c>
      <c r="E17" s="36"/>
      <c r="F17" s="36"/>
      <c r="G17" s="36"/>
      <c r="H17" s="36"/>
      <c r="I17" s="33"/>
    </row>
    <row r="18" spans="1:9" ht="15.75" x14ac:dyDescent="0.25">
      <c r="A18" s="80" t="s">
        <v>33</v>
      </c>
      <c r="B18" s="80"/>
      <c r="C18" s="80"/>
      <c r="D18" s="35" t="s">
        <v>517</v>
      </c>
      <c r="E18" s="36"/>
      <c r="F18" s="36"/>
      <c r="G18" s="36"/>
      <c r="H18" s="36"/>
      <c r="I18" s="33"/>
    </row>
    <row r="19" spans="1:9" ht="15.75" x14ac:dyDescent="0.25">
      <c r="A19" s="80" t="s">
        <v>34</v>
      </c>
      <c r="B19" s="80"/>
      <c r="C19" s="80"/>
      <c r="D19" s="35">
        <f>+VLOOKUP($D$14,'Registar proračunskih korisnika'!B:G,6,0)</f>
        <v>3125483</v>
      </c>
      <c r="E19" s="36"/>
      <c r="F19" s="36"/>
      <c r="G19" s="36"/>
      <c r="H19" s="36"/>
      <c r="I19" s="33"/>
    </row>
    <row r="20" spans="1:9" ht="15.75" x14ac:dyDescent="0.25">
      <c r="A20" s="43"/>
      <c r="B20" s="43"/>
      <c r="C20" s="43" t="s">
        <v>142</v>
      </c>
      <c r="D20" s="35">
        <f>+VLOOKUP($D$14,'Registar proračunskih korisnika'!B:D,2,0)</f>
        <v>932</v>
      </c>
      <c r="E20" s="37"/>
      <c r="F20" s="37"/>
      <c r="G20" s="37"/>
      <c r="H20" s="37"/>
      <c r="I20" s="33"/>
    </row>
    <row r="21" spans="1:9" ht="15.75" x14ac:dyDescent="0.25">
      <c r="A21" s="43"/>
      <c r="B21" s="43"/>
      <c r="C21" s="43" t="s">
        <v>180</v>
      </c>
      <c r="D21" s="35" t="str">
        <f>+VLOOKUP($D$14,'Registar proračunskih korisnika'!B:J,9,0)</f>
        <v>A780001</v>
      </c>
      <c r="E21" s="35"/>
      <c r="F21" s="35"/>
      <c r="G21" s="35"/>
      <c r="H21" s="35"/>
      <c r="I21" s="33"/>
    </row>
    <row r="22" spans="1:9" ht="15.75" x14ac:dyDescent="0.25">
      <c r="A22" s="34"/>
      <c r="B22" s="34"/>
      <c r="C22" s="34"/>
      <c r="D22" s="33"/>
      <c r="E22" s="33"/>
      <c r="F22" s="33"/>
      <c r="G22" s="33"/>
      <c r="H22" s="33"/>
      <c r="I22" s="33"/>
    </row>
    <row r="23" spans="1:9" ht="15.75" x14ac:dyDescent="0.25">
      <c r="A23" s="34"/>
      <c r="B23" s="34"/>
      <c r="C23" s="34"/>
      <c r="D23" s="33"/>
      <c r="E23" s="33"/>
      <c r="F23" s="33"/>
      <c r="G23" s="33"/>
      <c r="H23" s="33"/>
      <c r="I23" s="33"/>
    </row>
    <row r="24" spans="1:9" ht="15.75" x14ac:dyDescent="0.25">
      <c r="A24" s="34"/>
      <c r="B24" s="34"/>
      <c r="C24" s="34"/>
      <c r="D24" s="33"/>
      <c r="E24" s="33"/>
      <c r="F24" s="33"/>
      <c r="G24" s="33"/>
      <c r="H24" s="33"/>
      <c r="I24" s="33"/>
    </row>
    <row r="25" spans="1:9" ht="15.75" x14ac:dyDescent="0.25">
      <c r="A25" s="34"/>
      <c r="B25" s="34"/>
      <c r="C25" s="34"/>
      <c r="D25" s="33"/>
      <c r="E25" s="33"/>
      <c r="F25" s="33"/>
      <c r="G25" s="33"/>
      <c r="H25" s="33"/>
      <c r="I25" s="33"/>
    </row>
    <row r="26" spans="1:9" ht="15.75" x14ac:dyDescent="0.25">
      <c r="A26" s="33"/>
      <c r="B26" s="33"/>
      <c r="C26" s="33"/>
      <c r="D26" s="33"/>
      <c r="E26" s="33"/>
      <c r="F26" s="33"/>
      <c r="G26" s="33"/>
      <c r="H26" s="33"/>
      <c r="I26" s="33"/>
    </row>
    <row r="27" spans="1:9" ht="15.75" x14ac:dyDescent="0.25">
      <c r="A27" s="38" t="s">
        <v>498</v>
      </c>
      <c r="B27" s="38"/>
      <c r="C27" s="38"/>
      <c r="D27" s="38"/>
      <c r="E27" s="33"/>
      <c r="F27" s="33"/>
      <c r="G27" s="33"/>
      <c r="H27" s="33"/>
      <c r="I27" s="33"/>
    </row>
    <row r="28" spans="1:9" ht="15.75" x14ac:dyDescent="0.25">
      <c r="A28" s="38"/>
      <c r="B28" s="38"/>
      <c r="C28" s="38"/>
      <c r="D28" s="38"/>
      <c r="E28" s="33"/>
      <c r="F28" s="33"/>
      <c r="G28" s="33"/>
      <c r="H28" s="33"/>
      <c r="I28" s="33"/>
    </row>
    <row r="29" spans="1:9" ht="15.75" x14ac:dyDescent="0.25">
      <c r="A29" s="33"/>
      <c r="B29" s="34" t="s">
        <v>36</v>
      </c>
      <c r="C29" s="42" t="s">
        <v>518</v>
      </c>
      <c r="D29" s="39"/>
      <c r="E29" s="39"/>
      <c r="F29" s="39"/>
      <c r="G29" s="39"/>
      <c r="H29" s="39"/>
      <c r="I29" s="33"/>
    </row>
    <row r="30" spans="1:9" ht="15.75" x14ac:dyDescent="0.25">
      <c r="A30" s="33"/>
      <c r="B30" s="34" t="s">
        <v>35</v>
      </c>
      <c r="C30" s="72" t="s">
        <v>563</v>
      </c>
      <c r="D30" s="73" t="s">
        <v>564</v>
      </c>
      <c r="E30" s="40"/>
      <c r="F30" s="40"/>
      <c r="G30" s="40"/>
      <c r="H30" s="40"/>
      <c r="I30" s="33"/>
    </row>
    <row r="31" spans="1:9" ht="15.75" x14ac:dyDescent="0.25">
      <c r="A31" s="33"/>
      <c r="B31" s="34" t="s">
        <v>37</v>
      </c>
      <c r="C31" s="66" t="s">
        <v>519</v>
      </c>
      <c r="D31" s="40"/>
      <c r="E31" s="40"/>
      <c r="F31" s="40"/>
      <c r="G31" s="40"/>
      <c r="H31" s="40"/>
      <c r="I31" s="33"/>
    </row>
    <row r="32" spans="1:9" ht="15.75" x14ac:dyDescent="0.25">
      <c r="A32" s="33"/>
      <c r="B32" s="33"/>
      <c r="C32" s="33"/>
      <c r="D32" s="33"/>
      <c r="E32" s="33"/>
      <c r="F32" s="33"/>
      <c r="G32" s="33"/>
      <c r="H32" s="33"/>
      <c r="I32" s="33"/>
    </row>
    <row r="33" spans="1:9" ht="15.75" x14ac:dyDescent="0.25">
      <c r="A33" s="33"/>
      <c r="B33" s="33"/>
      <c r="C33" s="33"/>
      <c r="D33" s="33"/>
      <c r="E33" s="33"/>
      <c r="F33" s="33"/>
      <c r="G33" s="33"/>
      <c r="H33" s="33"/>
      <c r="I33" s="33"/>
    </row>
    <row r="34" spans="1:9" ht="15.75" x14ac:dyDescent="0.25">
      <c r="A34" s="33"/>
      <c r="B34" s="33"/>
      <c r="C34" s="33"/>
      <c r="D34" s="33"/>
      <c r="E34" s="33"/>
      <c r="F34" s="33"/>
      <c r="G34" s="33"/>
      <c r="H34" s="33"/>
      <c r="I34" s="33"/>
    </row>
    <row r="35" spans="1:9" ht="15.75" x14ac:dyDescent="0.25">
      <c r="A35" s="33"/>
      <c r="B35" s="33"/>
      <c r="C35" s="33"/>
      <c r="D35" s="33"/>
      <c r="E35" s="33"/>
      <c r="F35" s="33"/>
      <c r="G35" s="33"/>
      <c r="H35" s="33"/>
      <c r="I35" s="33"/>
    </row>
    <row r="36" spans="1:9" ht="15.75" x14ac:dyDescent="0.25">
      <c r="A36" s="33"/>
      <c r="B36" s="33"/>
      <c r="C36" s="33"/>
      <c r="D36" s="33"/>
      <c r="E36" s="33"/>
      <c r="F36" s="74" t="s">
        <v>512</v>
      </c>
      <c r="G36" s="74"/>
      <c r="H36" s="74"/>
      <c r="I36" s="74"/>
    </row>
    <row r="37" spans="1:9" ht="15.75" x14ac:dyDescent="0.25">
      <c r="A37" s="33"/>
      <c r="B37" s="33"/>
      <c r="C37" s="33"/>
      <c r="D37" s="33"/>
      <c r="E37" s="33"/>
      <c r="F37" s="33"/>
      <c r="G37" s="33"/>
      <c r="H37" s="33"/>
      <c r="I37" s="33"/>
    </row>
    <row r="38" spans="1:9" ht="15.75" x14ac:dyDescent="0.25">
      <c r="A38" s="33"/>
      <c r="B38" s="33"/>
      <c r="C38" s="33"/>
      <c r="D38" s="33"/>
      <c r="E38" s="41"/>
      <c r="F38" s="75" t="str">
        <f>+C29</f>
        <v>GORANKA HORJAN</v>
      </c>
      <c r="G38" s="76"/>
      <c r="H38" s="76"/>
      <c r="I38" s="76"/>
    </row>
    <row r="39" spans="1:9" ht="15.75" x14ac:dyDescent="0.25">
      <c r="A39" s="33"/>
      <c r="B39" s="33"/>
      <c r="C39" s="33"/>
      <c r="D39" s="33"/>
      <c r="E39" s="33"/>
      <c r="F39" s="33"/>
      <c r="G39" s="33"/>
      <c r="H39" s="33"/>
      <c r="I39" s="33"/>
    </row>
    <row r="40" spans="1:9" ht="15.75" x14ac:dyDescent="0.25">
      <c r="A40" s="33"/>
      <c r="B40" s="33"/>
      <c r="C40" s="33"/>
      <c r="D40" s="33"/>
      <c r="E40" s="33"/>
      <c r="F40" s="33"/>
      <c r="G40" s="33"/>
      <c r="H40" s="33"/>
      <c r="I40" s="33"/>
    </row>
    <row r="41" spans="1:9" ht="15.75" x14ac:dyDescent="0.25">
      <c r="A41" s="33"/>
      <c r="B41" s="33"/>
      <c r="C41" s="33"/>
      <c r="D41" s="33"/>
      <c r="E41" s="33"/>
      <c r="F41" s="33"/>
      <c r="G41" s="33"/>
      <c r="H41" s="33"/>
      <c r="I41" s="33"/>
    </row>
    <row r="42" spans="1:9" ht="15.75" x14ac:dyDescent="0.25">
      <c r="A42" s="33"/>
      <c r="B42" s="33"/>
      <c r="C42" s="33"/>
      <c r="D42" s="33"/>
      <c r="E42" s="33"/>
      <c r="F42" s="33"/>
      <c r="G42" s="33"/>
      <c r="H42" s="33"/>
      <c r="I42" s="33"/>
    </row>
    <row r="43" spans="1:9" ht="15.75" x14ac:dyDescent="0.25">
      <c r="B43" s="33"/>
      <c r="C43" s="33"/>
      <c r="D43" s="33"/>
      <c r="E43" s="33"/>
      <c r="F43" s="33"/>
      <c r="G43" s="33"/>
      <c r="H43" s="33"/>
      <c r="I43" s="33"/>
    </row>
    <row r="44" spans="1:9" x14ac:dyDescent="0.25">
      <c r="A44" s="9"/>
    </row>
    <row r="45" spans="1:9" x14ac:dyDescent="0.25">
      <c r="A45" s="9"/>
    </row>
    <row r="46" spans="1:9" x14ac:dyDescent="0.25">
      <c r="A46" s="9"/>
    </row>
    <row r="47" spans="1:9" x14ac:dyDescent="0.25">
      <c r="A47" s="9"/>
    </row>
    <row r="50" ht="15" customHeight="1" x14ac:dyDescent="0.25"/>
    <row r="54" ht="13.5" customHeight="1" x14ac:dyDescent="0.25"/>
    <row r="55" ht="38.25" customHeight="1" x14ac:dyDescent="0.25"/>
    <row r="56" ht="51" customHeight="1" x14ac:dyDescent="0.25"/>
    <row r="57" ht="28.35" customHeight="1" x14ac:dyDescent="0.25"/>
    <row r="58" ht="51" customHeight="1" x14ac:dyDescent="0.25"/>
    <row r="59" ht="28.35" customHeight="1" x14ac:dyDescent="0.25"/>
    <row r="60" ht="51" customHeight="1" x14ac:dyDescent="0.25"/>
    <row r="61" ht="28.35" customHeight="1" x14ac:dyDescent="0.25"/>
    <row r="62" ht="51" customHeight="1" x14ac:dyDescent="0.25"/>
    <row r="63" ht="28.35" customHeight="1" x14ac:dyDescent="0.25"/>
    <row r="64" ht="51" customHeight="1" x14ac:dyDescent="0.25"/>
    <row r="65" ht="28.35" customHeight="1" x14ac:dyDescent="0.25"/>
    <row r="66" ht="51" customHeight="1" x14ac:dyDescent="0.25"/>
    <row r="67" ht="28.35" customHeight="1" x14ac:dyDescent="0.25"/>
    <row r="68" ht="51" customHeight="1" x14ac:dyDescent="0.25"/>
    <row r="69" ht="28.35" customHeight="1" x14ac:dyDescent="0.25"/>
    <row r="70" ht="51" customHeight="1" x14ac:dyDescent="0.25"/>
    <row r="71" ht="28.35" customHeight="1" x14ac:dyDescent="0.25"/>
    <row r="72" ht="19.5" customHeight="1" x14ac:dyDescent="0.25"/>
    <row r="73" ht="39" customHeight="1" x14ac:dyDescent="0.25"/>
    <row r="74" ht="51" customHeight="1" x14ac:dyDescent="0.25"/>
    <row r="75" ht="28.35" customHeight="1" x14ac:dyDescent="0.25"/>
    <row r="76" ht="51" customHeight="1" x14ac:dyDescent="0.25"/>
    <row r="77" ht="28.35" customHeight="1" x14ac:dyDescent="0.25"/>
    <row r="78" ht="51" customHeight="1" x14ac:dyDescent="0.25"/>
    <row r="79" ht="28.35" customHeight="1" x14ac:dyDescent="0.25"/>
    <row r="80" ht="51" customHeight="1" x14ac:dyDescent="0.25"/>
    <row r="81" ht="28.35" customHeight="1" x14ac:dyDescent="0.25"/>
    <row r="82" ht="51" customHeight="1" x14ac:dyDescent="0.25"/>
    <row r="83" ht="28.35" customHeight="1" x14ac:dyDescent="0.25"/>
    <row r="84" ht="51" customHeight="1" x14ac:dyDescent="0.25"/>
    <row r="85" ht="28.35" customHeight="1" x14ac:dyDescent="0.25"/>
    <row r="86" ht="51" customHeight="1" x14ac:dyDescent="0.25"/>
    <row r="87" ht="28.35" customHeight="1" x14ac:dyDescent="0.25"/>
    <row r="88" ht="51" customHeight="1" x14ac:dyDescent="0.25"/>
    <row r="89" ht="28.35" customHeight="1" x14ac:dyDescent="0.25"/>
    <row r="90" ht="51" customHeight="1" x14ac:dyDescent="0.25"/>
    <row r="91" ht="19.5" customHeight="1" x14ac:dyDescent="0.25"/>
    <row r="92" ht="15" customHeight="1" x14ac:dyDescent="0.25"/>
    <row r="95" ht="18.75" customHeight="1" x14ac:dyDescent="0.25"/>
  </sheetData>
  <mergeCells count="12">
    <mergeCell ref="F36:I36"/>
    <mergeCell ref="F38:I38"/>
    <mergeCell ref="D14:E14"/>
    <mergeCell ref="A9:I9"/>
    <mergeCell ref="A10:I10"/>
    <mergeCell ref="A11:I11"/>
    <mergeCell ref="A19:C19"/>
    <mergeCell ref="A14:C14"/>
    <mergeCell ref="A15:C15"/>
    <mergeCell ref="A16:C16"/>
    <mergeCell ref="A17:C17"/>
    <mergeCell ref="A18:C18"/>
  </mergeCells>
  <dataValidations count="1">
    <dataValidation type="custom" allowBlank="1" showInputMessage="1" showErrorMessage="1" errorTitle="Krivi email" error="Upisani email je pogrešan jer ili sadrži razmak ili ne sadrži @." sqref="C31">
      <formula1>+AND(FIND("@",C31),FIND(".",C31),ISERROR(FIND(" ",C31)))</formula1>
    </dataValidation>
  </dataValidations>
  <hyperlinks>
    <hyperlink ref="C31" r:id="rId1"/>
  </hyperlinks>
  <pageMargins left="0.70866141732283472" right="0.70866141732283472" top="0.74803149606299213" bottom="0.74803149606299213" header="0.31496062992125984" footer="0.31496062992125984"/>
  <pageSetup paperSize="9" orientation="portrait" horizontalDpi="200" verticalDpi="200"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G298"/>
  <sheetViews>
    <sheetView tabSelected="1" view="pageLayout" topLeftCell="A6" zoomScale="90" zoomScaleNormal="100" zoomScalePageLayoutView="90" workbookViewId="0">
      <selection activeCell="B7" sqref="B7"/>
    </sheetView>
  </sheetViews>
  <sheetFormatPr defaultColWidth="9.140625" defaultRowHeight="12.75" x14ac:dyDescent="0.2"/>
  <cols>
    <col min="1" max="1" width="13.28515625" style="29" customWidth="1"/>
    <col min="2" max="2" width="11.5703125" style="26" customWidth="1"/>
    <col min="3" max="3" width="19.5703125" style="27" customWidth="1"/>
    <col min="4" max="4" width="52.85546875" style="26" customWidth="1"/>
    <col min="5" max="5" width="12.140625" style="26" customWidth="1"/>
    <col min="6" max="6" width="12.85546875" style="26" customWidth="1"/>
    <col min="7" max="7" width="13" style="28" customWidth="1"/>
    <col min="8" max="16384" width="9.140625" style="25"/>
  </cols>
  <sheetData>
    <row r="1" spans="1:7" customFormat="1" ht="23.25" customHeight="1" x14ac:dyDescent="0.25">
      <c r="A1" s="82" t="s">
        <v>515</v>
      </c>
      <c r="B1" s="82"/>
      <c r="C1" s="82"/>
      <c r="D1" s="82"/>
      <c r="E1" s="82"/>
      <c r="F1" s="82"/>
      <c r="G1" s="82"/>
    </row>
    <row r="2" spans="1:7" customFormat="1" ht="15.75" thickBot="1" x14ac:dyDescent="0.3">
      <c r="A2" s="83" t="s">
        <v>501</v>
      </c>
      <c r="B2" s="84"/>
      <c r="C2" s="84"/>
      <c r="D2" s="84"/>
      <c r="E2" s="84"/>
      <c r="F2" s="84"/>
      <c r="G2" s="85"/>
    </row>
    <row r="3" spans="1:7" customFormat="1" ht="15" customHeight="1" thickBot="1" x14ac:dyDescent="0.3">
      <c r="E3" s="64" t="s">
        <v>503</v>
      </c>
      <c r="F3" s="59">
        <f>SUM(F5:F19)</f>
        <v>656213</v>
      </c>
      <c r="G3" s="58">
        <f>SUM(G5:G16)</f>
        <v>566573</v>
      </c>
    </row>
    <row r="4" spans="1:7" customFormat="1" ht="83.25" customHeight="1" thickBot="1" x14ac:dyDescent="0.3">
      <c r="A4" s="22" t="s">
        <v>182</v>
      </c>
      <c r="B4" s="23" t="s">
        <v>0</v>
      </c>
      <c r="C4" s="24" t="s">
        <v>499</v>
      </c>
      <c r="D4" s="23" t="s">
        <v>513</v>
      </c>
      <c r="E4" s="31" t="s">
        <v>504</v>
      </c>
      <c r="F4" s="63" t="s">
        <v>500</v>
      </c>
      <c r="G4" s="32" t="s">
        <v>170</v>
      </c>
    </row>
    <row r="5" spans="1:7" ht="169.5" customHeight="1" x14ac:dyDescent="0.2">
      <c r="A5" s="29" t="s">
        <v>143</v>
      </c>
      <c r="B5" s="71" t="s">
        <v>550</v>
      </c>
      <c r="C5" s="68" t="s">
        <v>520</v>
      </c>
      <c r="D5" s="67" t="s">
        <v>525</v>
      </c>
      <c r="E5" s="70" t="s">
        <v>549</v>
      </c>
      <c r="F5" s="69">
        <v>31320</v>
      </c>
      <c r="G5" s="69">
        <v>24330</v>
      </c>
    </row>
    <row r="6" spans="1:7" ht="169.5" customHeight="1" x14ac:dyDescent="0.2">
      <c r="A6" s="29" t="s">
        <v>143</v>
      </c>
      <c r="B6" s="71" t="s">
        <v>548</v>
      </c>
      <c r="C6" s="68" t="s">
        <v>547</v>
      </c>
      <c r="D6" s="67" t="s">
        <v>526</v>
      </c>
      <c r="E6" s="29" t="s">
        <v>527</v>
      </c>
      <c r="F6" s="69">
        <v>54290</v>
      </c>
      <c r="G6" s="69">
        <v>39790</v>
      </c>
    </row>
    <row r="7" spans="1:7" ht="170.1" customHeight="1" x14ac:dyDescent="0.2">
      <c r="A7" s="29" t="s">
        <v>169</v>
      </c>
      <c r="B7" s="71" t="s">
        <v>565</v>
      </c>
      <c r="C7" s="68" t="s">
        <v>551</v>
      </c>
      <c r="D7" s="67" t="s">
        <v>528</v>
      </c>
      <c r="E7" s="29" t="s">
        <v>529</v>
      </c>
      <c r="F7" s="69">
        <v>21900</v>
      </c>
      <c r="G7" s="69">
        <v>20200</v>
      </c>
    </row>
    <row r="8" spans="1:7" ht="170.1" customHeight="1" x14ac:dyDescent="0.2">
      <c r="A8" s="29" t="s">
        <v>168</v>
      </c>
      <c r="B8" s="71" t="s">
        <v>552</v>
      </c>
      <c r="C8" s="68" t="s">
        <v>530</v>
      </c>
      <c r="D8" s="67" t="s">
        <v>531</v>
      </c>
      <c r="E8" s="29" t="s">
        <v>532</v>
      </c>
      <c r="F8" s="69">
        <v>32267</v>
      </c>
      <c r="G8" s="69">
        <v>19767</v>
      </c>
    </row>
    <row r="9" spans="1:7" ht="170.1" customHeight="1" x14ac:dyDescent="0.2">
      <c r="A9" s="29" t="s">
        <v>156</v>
      </c>
      <c r="B9" s="71" t="s">
        <v>553</v>
      </c>
      <c r="C9" s="68" t="s">
        <v>533</v>
      </c>
      <c r="D9" s="67" t="s">
        <v>534</v>
      </c>
      <c r="E9" s="29" t="s">
        <v>535</v>
      </c>
      <c r="F9" s="69">
        <v>25500</v>
      </c>
      <c r="G9" s="69">
        <v>17450</v>
      </c>
    </row>
    <row r="10" spans="1:7" ht="170.1" customHeight="1" x14ac:dyDescent="0.2">
      <c r="A10" s="29" t="s">
        <v>157</v>
      </c>
      <c r="B10" s="71" t="s">
        <v>536</v>
      </c>
      <c r="C10" s="68" t="s">
        <v>554</v>
      </c>
      <c r="D10" s="67" t="s">
        <v>537</v>
      </c>
      <c r="E10" s="29" t="s">
        <v>538</v>
      </c>
      <c r="F10" s="69">
        <v>297880</v>
      </c>
      <c r="G10" s="69">
        <v>258986</v>
      </c>
    </row>
    <row r="11" spans="1:7" ht="170.1" customHeight="1" x14ac:dyDescent="0.2">
      <c r="A11" s="29" t="s">
        <v>157</v>
      </c>
      <c r="B11" s="71" t="s">
        <v>546</v>
      </c>
      <c r="C11" s="68" t="s">
        <v>554</v>
      </c>
      <c r="D11" s="67" t="s">
        <v>560</v>
      </c>
      <c r="E11" s="29" t="s">
        <v>559</v>
      </c>
      <c r="F11" s="69">
        <v>144992</v>
      </c>
      <c r="G11" s="69">
        <v>144992</v>
      </c>
    </row>
    <row r="12" spans="1:7" ht="170.1" customHeight="1" x14ac:dyDescent="0.2">
      <c r="A12" s="29" t="s">
        <v>155</v>
      </c>
      <c r="B12" s="71" t="s">
        <v>521</v>
      </c>
      <c r="C12" s="68" t="s">
        <v>561</v>
      </c>
      <c r="D12" s="67" t="s">
        <v>522</v>
      </c>
      <c r="E12" s="29" t="s">
        <v>539</v>
      </c>
      <c r="F12" s="69">
        <v>3988</v>
      </c>
      <c r="G12" s="69">
        <v>3818</v>
      </c>
    </row>
    <row r="13" spans="1:7" ht="170.1" customHeight="1" x14ac:dyDescent="0.2">
      <c r="A13" s="29" t="s">
        <v>155</v>
      </c>
      <c r="B13" s="71" t="s">
        <v>555</v>
      </c>
      <c r="C13" s="68" t="s">
        <v>556</v>
      </c>
      <c r="D13" s="67" t="s">
        <v>523</v>
      </c>
      <c r="E13" s="29" t="s">
        <v>524</v>
      </c>
      <c r="F13" s="69">
        <v>7405</v>
      </c>
      <c r="G13" s="69">
        <v>6505</v>
      </c>
    </row>
    <row r="14" spans="1:7" ht="170.1" customHeight="1" x14ac:dyDescent="0.2">
      <c r="A14" s="29" t="s">
        <v>143</v>
      </c>
      <c r="B14" s="71" t="s">
        <v>557</v>
      </c>
      <c r="C14" s="68" t="s">
        <v>540</v>
      </c>
      <c r="D14" s="67" t="s">
        <v>541</v>
      </c>
      <c r="E14" s="29" t="s">
        <v>542</v>
      </c>
      <c r="F14" s="69">
        <v>15486</v>
      </c>
      <c r="G14" s="69">
        <v>10686</v>
      </c>
    </row>
    <row r="15" spans="1:7" ht="170.1" customHeight="1" x14ac:dyDescent="0.2">
      <c r="A15" s="29" t="s">
        <v>158</v>
      </c>
      <c r="B15" s="71" t="s">
        <v>558</v>
      </c>
      <c r="C15" s="68" t="s">
        <v>562</v>
      </c>
      <c r="D15" s="67" t="s">
        <v>543</v>
      </c>
      <c r="E15" s="29" t="s">
        <v>544</v>
      </c>
      <c r="F15" s="69">
        <v>21185</v>
      </c>
      <c r="G15" s="69">
        <v>20049</v>
      </c>
    </row>
    <row r="16" spans="1:7" ht="170.1" customHeight="1" x14ac:dyDescent="0.2">
      <c r="F16" s="28"/>
    </row>
    <row r="17" spans="6:6" ht="170.1" customHeight="1" x14ac:dyDescent="0.2">
      <c r="F17" s="28"/>
    </row>
    <row r="18" spans="6:6" ht="170.1" customHeight="1" x14ac:dyDescent="0.2">
      <c r="F18" s="28"/>
    </row>
    <row r="19" spans="6:6" ht="170.1" customHeight="1" x14ac:dyDescent="0.2">
      <c r="F19" s="28"/>
    </row>
    <row r="20" spans="6:6" ht="170.1" customHeight="1" x14ac:dyDescent="0.2">
      <c r="F20" s="28"/>
    </row>
    <row r="21" spans="6:6" ht="170.1" customHeight="1" x14ac:dyDescent="0.2">
      <c r="F21" s="28"/>
    </row>
    <row r="22" spans="6:6" ht="170.1" customHeight="1" x14ac:dyDescent="0.2">
      <c r="F22" s="28"/>
    </row>
    <row r="23" spans="6:6" ht="170.1" customHeight="1" x14ac:dyDescent="0.2">
      <c r="F23" s="28"/>
    </row>
    <row r="24" spans="6:6" ht="170.1" customHeight="1" x14ac:dyDescent="0.2">
      <c r="F24" s="28"/>
    </row>
    <row r="25" spans="6:6" ht="170.1" customHeight="1" x14ac:dyDescent="0.2">
      <c r="F25" s="28"/>
    </row>
    <row r="26" spans="6:6" ht="170.1" customHeight="1" x14ac:dyDescent="0.2">
      <c r="F26" s="28"/>
    </row>
    <row r="27" spans="6:6" ht="170.1" customHeight="1" x14ac:dyDescent="0.2">
      <c r="F27" s="28"/>
    </row>
    <row r="28" spans="6:6" ht="170.1" customHeight="1" x14ac:dyDescent="0.2">
      <c r="F28" s="28"/>
    </row>
    <row r="29" spans="6:6" ht="170.1" customHeight="1" x14ac:dyDescent="0.2">
      <c r="F29" s="28"/>
    </row>
    <row r="30" spans="6:6" ht="170.1" customHeight="1" x14ac:dyDescent="0.2">
      <c r="F30" s="28"/>
    </row>
    <row r="31" spans="6:6" ht="170.1" customHeight="1" x14ac:dyDescent="0.2">
      <c r="F31" s="28"/>
    </row>
    <row r="32" spans="6:6" ht="170.1" customHeight="1" x14ac:dyDescent="0.2">
      <c r="F32" s="28"/>
    </row>
    <row r="33" spans="6:6" ht="170.1" customHeight="1" x14ac:dyDescent="0.2">
      <c r="F33" s="28"/>
    </row>
    <row r="34" spans="6:6" ht="170.1" customHeight="1" x14ac:dyDescent="0.2">
      <c r="F34" s="28"/>
    </row>
    <row r="35" spans="6:6" ht="170.1" customHeight="1" x14ac:dyDescent="0.2">
      <c r="F35" s="28"/>
    </row>
    <row r="36" spans="6:6" ht="170.1" customHeight="1" x14ac:dyDescent="0.2">
      <c r="F36" s="28"/>
    </row>
    <row r="37" spans="6:6" ht="170.1" customHeight="1" x14ac:dyDescent="0.2">
      <c r="F37" s="28"/>
    </row>
    <row r="38" spans="6:6" ht="170.1" customHeight="1" x14ac:dyDescent="0.2">
      <c r="F38" s="28"/>
    </row>
    <row r="39" spans="6:6" ht="170.1" customHeight="1" x14ac:dyDescent="0.2">
      <c r="F39" s="28"/>
    </row>
    <row r="40" spans="6:6" ht="170.1" customHeight="1" x14ac:dyDescent="0.2">
      <c r="F40" s="28"/>
    </row>
    <row r="41" spans="6:6" ht="170.1" customHeight="1" x14ac:dyDescent="0.2">
      <c r="F41" s="28"/>
    </row>
    <row r="42" spans="6:6" ht="170.1" customHeight="1" x14ac:dyDescent="0.2">
      <c r="F42" s="28"/>
    </row>
    <row r="43" spans="6:6" ht="170.1" customHeight="1" x14ac:dyDescent="0.2">
      <c r="F43" s="28"/>
    </row>
    <row r="44" spans="6:6" ht="170.1" customHeight="1" x14ac:dyDescent="0.2">
      <c r="F44" s="28"/>
    </row>
    <row r="45" spans="6:6" ht="170.1" customHeight="1" x14ac:dyDescent="0.2">
      <c r="F45" s="28"/>
    </row>
    <row r="46" spans="6:6" ht="170.1" customHeight="1" x14ac:dyDescent="0.2">
      <c r="F46" s="28"/>
    </row>
    <row r="47" spans="6:6" ht="170.1" customHeight="1" x14ac:dyDescent="0.2">
      <c r="F47" s="28"/>
    </row>
    <row r="48" spans="6:6" ht="170.1" customHeight="1" x14ac:dyDescent="0.2">
      <c r="F48" s="28"/>
    </row>
    <row r="49" spans="6:6" ht="170.1" customHeight="1" x14ac:dyDescent="0.2">
      <c r="F49" s="28"/>
    </row>
    <row r="50" spans="6:6" ht="170.1" customHeight="1" x14ac:dyDescent="0.2">
      <c r="F50" s="28"/>
    </row>
    <row r="51" spans="6:6" ht="170.1" customHeight="1" x14ac:dyDescent="0.2">
      <c r="F51" s="28"/>
    </row>
    <row r="52" spans="6:6" ht="170.1" customHeight="1" x14ac:dyDescent="0.2">
      <c r="F52" s="28"/>
    </row>
    <row r="53" spans="6:6" ht="170.1" customHeight="1" x14ac:dyDescent="0.2">
      <c r="F53" s="28"/>
    </row>
    <row r="54" spans="6:6" ht="170.1" customHeight="1" x14ac:dyDescent="0.2">
      <c r="F54" s="28"/>
    </row>
    <row r="55" spans="6:6" ht="170.1" customHeight="1" x14ac:dyDescent="0.2">
      <c r="F55" s="28"/>
    </row>
    <row r="56" spans="6:6" ht="170.1" customHeight="1" x14ac:dyDescent="0.2">
      <c r="F56" s="28"/>
    </row>
    <row r="57" spans="6:6" ht="170.1" customHeight="1" x14ac:dyDescent="0.2">
      <c r="F57" s="28"/>
    </row>
    <row r="58" spans="6:6" ht="170.1" customHeight="1" x14ac:dyDescent="0.2">
      <c r="F58" s="28"/>
    </row>
    <row r="59" spans="6:6" ht="170.1" customHeight="1" x14ac:dyDescent="0.2">
      <c r="F59" s="28"/>
    </row>
    <row r="60" spans="6:6" ht="170.1" customHeight="1" x14ac:dyDescent="0.2">
      <c r="F60" s="28"/>
    </row>
    <row r="61" spans="6:6" ht="170.1" customHeight="1" x14ac:dyDescent="0.2">
      <c r="F61" s="28"/>
    </row>
    <row r="62" spans="6:6" ht="170.1" customHeight="1" x14ac:dyDescent="0.2">
      <c r="F62" s="28"/>
    </row>
    <row r="63" spans="6:6" ht="170.1" customHeight="1" x14ac:dyDescent="0.2">
      <c r="F63" s="28"/>
    </row>
    <row r="64" spans="6:6" ht="170.1" customHeight="1" x14ac:dyDescent="0.2">
      <c r="F64" s="28"/>
    </row>
    <row r="65" spans="6:6" ht="170.1" customHeight="1" x14ac:dyDescent="0.2">
      <c r="F65" s="28"/>
    </row>
    <row r="66" spans="6:6" ht="170.1" customHeight="1" x14ac:dyDescent="0.2">
      <c r="F66" s="28"/>
    </row>
    <row r="67" spans="6:6" ht="170.1" customHeight="1" x14ac:dyDescent="0.2">
      <c r="F67" s="28"/>
    </row>
    <row r="68" spans="6:6" ht="170.1" customHeight="1" x14ac:dyDescent="0.2">
      <c r="F68" s="28"/>
    </row>
    <row r="69" spans="6:6" ht="170.1" customHeight="1" x14ac:dyDescent="0.2">
      <c r="F69" s="28"/>
    </row>
    <row r="70" spans="6:6" ht="170.1" customHeight="1" x14ac:dyDescent="0.2">
      <c r="F70" s="28"/>
    </row>
    <row r="71" spans="6:6" ht="170.1" customHeight="1" x14ac:dyDescent="0.2">
      <c r="F71" s="28"/>
    </row>
    <row r="72" spans="6:6" ht="170.1" customHeight="1" x14ac:dyDescent="0.2">
      <c r="F72" s="28"/>
    </row>
    <row r="73" spans="6:6" ht="170.1" customHeight="1" x14ac:dyDescent="0.2">
      <c r="F73" s="28"/>
    </row>
    <row r="74" spans="6:6" ht="170.1" customHeight="1" x14ac:dyDescent="0.2">
      <c r="F74" s="28"/>
    </row>
    <row r="75" spans="6:6" ht="170.1" customHeight="1" x14ac:dyDescent="0.2">
      <c r="F75" s="28"/>
    </row>
    <row r="76" spans="6:6" ht="170.1" customHeight="1" x14ac:dyDescent="0.2">
      <c r="F76" s="28"/>
    </row>
    <row r="77" spans="6:6" ht="170.1" customHeight="1" x14ac:dyDescent="0.2">
      <c r="F77" s="28"/>
    </row>
    <row r="78" spans="6:6" ht="170.1" customHeight="1" x14ac:dyDescent="0.2">
      <c r="F78" s="28"/>
    </row>
    <row r="79" spans="6:6" ht="170.1" customHeight="1" x14ac:dyDescent="0.2">
      <c r="F79" s="28"/>
    </row>
    <row r="80" spans="6:6" ht="170.1" customHeight="1" x14ac:dyDescent="0.2">
      <c r="F80" s="28"/>
    </row>
    <row r="81" spans="6:6" ht="170.1" customHeight="1" x14ac:dyDescent="0.2">
      <c r="F81" s="28"/>
    </row>
    <row r="82" spans="6:6" ht="170.1" customHeight="1" x14ac:dyDescent="0.2">
      <c r="F82" s="28"/>
    </row>
    <row r="83" spans="6:6" ht="170.1" customHeight="1" x14ac:dyDescent="0.2">
      <c r="F83" s="28"/>
    </row>
    <row r="84" spans="6:6" ht="170.1" customHeight="1" x14ac:dyDescent="0.2">
      <c r="F84" s="28"/>
    </row>
    <row r="85" spans="6:6" ht="170.1" customHeight="1" x14ac:dyDescent="0.2">
      <c r="F85" s="28"/>
    </row>
    <row r="86" spans="6:6" ht="170.1" customHeight="1" x14ac:dyDescent="0.2">
      <c r="F86" s="28"/>
    </row>
    <row r="87" spans="6:6" ht="170.1" customHeight="1" x14ac:dyDescent="0.2">
      <c r="F87" s="28"/>
    </row>
    <row r="88" spans="6:6" ht="170.1" customHeight="1" x14ac:dyDescent="0.2">
      <c r="F88" s="28"/>
    </row>
    <row r="89" spans="6:6" ht="170.1" customHeight="1" x14ac:dyDescent="0.2">
      <c r="F89" s="28"/>
    </row>
    <row r="90" spans="6:6" ht="170.1" customHeight="1" x14ac:dyDescent="0.2">
      <c r="F90" s="28"/>
    </row>
    <row r="91" spans="6:6" ht="170.1" customHeight="1" x14ac:dyDescent="0.2">
      <c r="F91" s="28"/>
    </row>
    <row r="92" spans="6:6" ht="170.1" customHeight="1" x14ac:dyDescent="0.2">
      <c r="F92" s="28"/>
    </row>
    <row r="93" spans="6:6" ht="170.1" customHeight="1" x14ac:dyDescent="0.2">
      <c r="F93" s="28"/>
    </row>
    <row r="94" spans="6:6" ht="170.1" customHeight="1" x14ac:dyDescent="0.2">
      <c r="F94" s="28"/>
    </row>
    <row r="95" spans="6:6" ht="170.1" customHeight="1" x14ac:dyDescent="0.2">
      <c r="F95" s="28"/>
    </row>
    <row r="96" spans="6:6" ht="170.1" customHeight="1" x14ac:dyDescent="0.2">
      <c r="F96" s="28"/>
    </row>
    <row r="97" spans="6:6" ht="170.1" customHeight="1" x14ac:dyDescent="0.2">
      <c r="F97" s="28"/>
    </row>
    <row r="98" spans="6:6" ht="170.1" customHeight="1" x14ac:dyDescent="0.2">
      <c r="F98" s="28"/>
    </row>
    <row r="99" spans="6:6" ht="170.1" customHeight="1" x14ac:dyDescent="0.2">
      <c r="F99" s="28"/>
    </row>
    <row r="100" spans="6:6" ht="170.1" customHeight="1" x14ac:dyDescent="0.2">
      <c r="F100" s="28"/>
    </row>
    <row r="101" spans="6:6" ht="170.1" customHeight="1" x14ac:dyDescent="0.2">
      <c r="F101" s="28"/>
    </row>
    <row r="102" spans="6:6" ht="170.1" customHeight="1" x14ac:dyDescent="0.2">
      <c r="F102" s="28"/>
    </row>
    <row r="103" spans="6:6" ht="170.1" customHeight="1" x14ac:dyDescent="0.2">
      <c r="F103" s="28"/>
    </row>
    <row r="104" spans="6:6" ht="170.1" customHeight="1" x14ac:dyDescent="0.2">
      <c r="F104" s="28"/>
    </row>
    <row r="105" spans="6:6" ht="170.1" customHeight="1" x14ac:dyDescent="0.2">
      <c r="F105" s="28"/>
    </row>
    <row r="106" spans="6:6" ht="170.1" customHeight="1" x14ac:dyDescent="0.2">
      <c r="F106" s="28"/>
    </row>
    <row r="107" spans="6:6" ht="170.1" customHeight="1" x14ac:dyDescent="0.2">
      <c r="F107" s="28"/>
    </row>
    <row r="108" spans="6:6" ht="170.1" customHeight="1" x14ac:dyDescent="0.2">
      <c r="F108" s="28"/>
    </row>
    <row r="109" spans="6:6" ht="170.1" customHeight="1" x14ac:dyDescent="0.2">
      <c r="F109" s="28"/>
    </row>
    <row r="110" spans="6:6" ht="170.1" customHeight="1" x14ac:dyDescent="0.2">
      <c r="F110" s="28"/>
    </row>
    <row r="111" spans="6:6" ht="170.1" customHeight="1" x14ac:dyDescent="0.2">
      <c r="F111" s="28"/>
    </row>
    <row r="112" spans="6:6" ht="170.1" customHeight="1" x14ac:dyDescent="0.2">
      <c r="F112" s="28"/>
    </row>
    <row r="113" spans="6:6" ht="170.1" customHeight="1" x14ac:dyDescent="0.2">
      <c r="F113" s="28"/>
    </row>
    <row r="114" spans="6:6" ht="170.1" customHeight="1" x14ac:dyDescent="0.2">
      <c r="F114" s="28"/>
    </row>
    <row r="115" spans="6:6" ht="170.1" customHeight="1" x14ac:dyDescent="0.2">
      <c r="F115" s="28"/>
    </row>
    <row r="116" spans="6:6" ht="170.1" customHeight="1" x14ac:dyDescent="0.2">
      <c r="F116" s="28"/>
    </row>
    <row r="117" spans="6:6" ht="170.1" customHeight="1" x14ac:dyDescent="0.2">
      <c r="F117" s="28"/>
    </row>
    <row r="118" spans="6:6" ht="170.1" customHeight="1" x14ac:dyDescent="0.2">
      <c r="F118" s="28"/>
    </row>
    <row r="119" spans="6:6" ht="170.1" customHeight="1" x14ac:dyDescent="0.2">
      <c r="F119" s="28"/>
    </row>
    <row r="120" spans="6:6" ht="170.1" customHeight="1" x14ac:dyDescent="0.2">
      <c r="F120" s="28"/>
    </row>
    <row r="121" spans="6:6" ht="170.1" customHeight="1" x14ac:dyDescent="0.2">
      <c r="F121" s="28"/>
    </row>
    <row r="122" spans="6:6" ht="170.1" customHeight="1" x14ac:dyDescent="0.2">
      <c r="F122" s="28"/>
    </row>
    <row r="123" spans="6:6" ht="170.1" customHeight="1" x14ac:dyDescent="0.2">
      <c r="F123" s="28"/>
    </row>
    <row r="124" spans="6:6" ht="170.1" customHeight="1" x14ac:dyDescent="0.2">
      <c r="F124" s="28"/>
    </row>
    <row r="125" spans="6:6" ht="170.1" customHeight="1" x14ac:dyDescent="0.2">
      <c r="F125" s="28"/>
    </row>
    <row r="126" spans="6:6" ht="170.1" customHeight="1" x14ac:dyDescent="0.2">
      <c r="F126" s="28"/>
    </row>
    <row r="127" spans="6:6" ht="170.1" customHeight="1" x14ac:dyDescent="0.2">
      <c r="F127" s="28"/>
    </row>
    <row r="128" spans="6:6" ht="170.1" customHeight="1" x14ac:dyDescent="0.2">
      <c r="F128" s="28"/>
    </row>
    <row r="129" spans="6:6" ht="170.1" customHeight="1" x14ac:dyDescent="0.2">
      <c r="F129" s="28"/>
    </row>
    <row r="130" spans="6:6" ht="170.1" customHeight="1" x14ac:dyDescent="0.2">
      <c r="F130" s="28"/>
    </row>
    <row r="131" spans="6:6" ht="170.1" customHeight="1" x14ac:dyDescent="0.2">
      <c r="F131" s="28"/>
    </row>
    <row r="132" spans="6:6" ht="170.1" customHeight="1" x14ac:dyDescent="0.2">
      <c r="F132" s="28"/>
    </row>
    <row r="133" spans="6:6" ht="170.1" customHeight="1" x14ac:dyDescent="0.2">
      <c r="F133" s="28"/>
    </row>
    <row r="134" spans="6:6" ht="170.1" customHeight="1" x14ac:dyDescent="0.2">
      <c r="F134" s="28"/>
    </row>
    <row r="135" spans="6:6" ht="170.1" customHeight="1" x14ac:dyDescent="0.2">
      <c r="F135" s="28"/>
    </row>
    <row r="136" spans="6:6" ht="170.1" customHeight="1" x14ac:dyDescent="0.2">
      <c r="F136" s="28"/>
    </row>
    <row r="137" spans="6:6" ht="170.1" customHeight="1" x14ac:dyDescent="0.2">
      <c r="F137" s="28"/>
    </row>
    <row r="138" spans="6:6" ht="170.1" customHeight="1" x14ac:dyDescent="0.2">
      <c r="F138" s="28"/>
    </row>
    <row r="139" spans="6:6" ht="170.1" customHeight="1" x14ac:dyDescent="0.2">
      <c r="F139" s="28"/>
    </row>
    <row r="140" spans="6:6" ht="170.1" customHeight="1" x14ac:dyDescent="0.2">
      <c r="F140" s="28"/>
    </row>
    <row r="141" spans="6:6" ht="170.1" customHeight="1" x14ac:dyDescent="0.2">
      <c r="F141" s="28"/>
    </row>
    <row r="142" spans="6:6" ht="170.1" customHeight="1" x14ac:dyDescent="0.2">
      <c r="F142" s="28"/>
    </row>
    <row r="143" spans="6:6" ht="170.1" customHeight="1" x14ac:dyDescent="0.2">
      <c r="F143" s="28"/>
    </row>
    <row r="144" spans="6:6" ht="170.1" customHeight="1" x14ac:dyDescent="0.2">
      <c r="F144" s="28"/>
    </row>
    <row r="145" spans="6:6" ht="170.1" customHeight="1" x14ac:dyDescent="0.2">
      <c r="F145" s="28"/>
    </row>
    <row r="146" spans="6:6" ht="170.1" customHeight="1" x14ac:dyDescent="0.2">
      <c r="F146" s="28"/>
    </row>
    <row r="147" spans="6:6" ht="170.1" customHeight="1" x14ac:dyDescent="0.2">
      <c r="F147" s="28"/>
    </row>
    <row r="148" spans="6:6" ht="170.1" customHeight="1" x14ac:dyDescent="0.2">
      <c r="F148" s="28"/>
    </row>
    <row r="149" spans="6:6" ht="170.1" customHeight="1" x14ac:dyDescent="0.2">
      <c r="F149" s="28"/>
    </row>
    <row r="150" spans="6:6" ht="170.1" customHeight="1" x14ac:dyDescent="0.2">
      <c r="F150" s="28"/>
    </row>
    <row r="151" spans="6:6" ht="170.1" customHeight="1" x14ac:dyDescent="0.2">
      <c r="F151" s="28"/>
    </row>
    <row r="152" spans="6:6" ht="170.1" customHeight="1" x14ac:dyDescent="0.2">
      <c r="F152" s="28"/>
    </row>
    <row r="153" spans="6:6" ht="170.1" customHeight="1" x14ac:dyDescent="0.2">
      <c r="F153" s="28"/>
    </row>
    <row r="154" spans="6:6" ht="170.1" customHeight="1" x14ac:dyDescent="0.2">
      <c r="F154" s="28"/>
    </row>
    <row r="155" spans="6:6" ht="170.1" customHeight="1" x14ac:dyDescent="0.2">
      <c r="F155" s="28"/>
    </row>
    <row r="156" spans="6:6" ht="170.1" customHeight="1" x14ac:dyDescent="0.2">
      <c r="F156" s="28"/>
    </row>
    <row r="157" spans="6:6" ht="170.1" customHeight="1" x14ac:dyDescent="0.2">
      <c r="F157" s="28"/>
    </row>
    <row r="158" spans="6:6" ht="170.1" customHeight="1" x14ac:dyDescent="0.2">
      <c r="F158" s="28"/>
    </row>
    <row r="159" spans="6:6" ht="170.1" customHeight="1" x14ac:dyDescent="0.2">
      <c r="F159" s="28"/>
    </row>
    <row r="160" spans="6:6" ht="170.1" customHeight="1" x14ac:dyDescent="0.2">
      <c r="F160" s="28"/>
    </row>
    <row r="161" spans="6:6" ht="170.1" customHeight="1" x14ac:dyDescent="0.2">
      <c r="F161" s="28"/>
    </row>
    <row r="162" spans="6:6" ht="170.1" customHeight="1" x14ac:dyDescent="0.2">
      <c r="F162" s="28"/>
    </row>
    <row r="163" spans="6:6" ht="170.1" customHeight="1" x14ac:dyDescent="0.2">
      <c r="F163" s="28"/>
    </row>
    <row r="164" spans="6:6" ht="170.1" customHeight="1" x14ac:dyDescent="0.2">
      <c r="F164" s="28"/>
    </row>
    <row r="165" spans="6:6" ht="170.1" customHeight="1" x14ac:dyDescent="0.2">
      <c r="F165" s="28"/>
    </row>
    <row r="166" spans="6:6" ht="170.1" customHeight="1" x14ac:dyDescent="0.2">
      <c r="F166" s="28"/>
    </row>
    <row r="167" spans="6:6" ht="170.1" customHeight="1" x14ac:dyDescent="0.2">
      <c r="F167" s="28"/>
    </row>
    <row r="168" spans="6:6" ht="170.1" customHeight="1" x14ac:dyDescent="0.2">
      <c r="F168" s="28"/>
    </row>
    <row r="169" spans="6:6" ht="170.1" customHeight="1" x14ac:dyDescent="0.2">
      <c r="F169" s="28"/>
    </row>
    <row r="170" spans="6:6" ht="170.1" customHeight="1" x14ac:dyDescent="0.2">
      <c r="F170" s="28"/>
    </row>
    <row r="171" spans="6:6" ht="170.1" customHeight="1" x14ac:dyDescent="0.2">
      <c r="F171" s="28"/>
    </row>
    <row r="172" spans="6:6" ht="170.1" customHeight="1" x14ac:dyDescent="0.2">
      <c r="F172" s="28"/>
    </row>
    <row r="173" spans="6:6" ht="170.1" customHeight="1" x14ac:dyDescent="0.2">
      <c r="F173" s="28"/>
    </row>
    <row r="174" spans="6:6" ht="170.1" customHeight="1" x14ac:dyDescent="0.2">
      <c r="F174" s="28"/>
    </row>
    <row r="175" spans="6:6" ht="170.1" customHeight="1" x14ac:dyDescent="0.2">
      <c r="F175" s="28"/>
    </row>
    <row r="176" spans="6:6" ht="170.1" customHeight="1" x14ac:dyDescent="0.2">
      <c r="F176" s="28"/>
    </row>
    <row r="177" spans="6:6" ht="170.1" customHeight="1" x14ac:dyDescent="0.2">
      <c r="F177" s="28"/>
    </row>
    <row r="178" spans="6:6" ht="170.1" customHeight="1" x14ac:dyDescent="0.2">
      <c r="F178" s="28"/>
    </row>
    <row r="179" spans="6:6" ht="170.1" customHeight="1" x14ac:dyDescent="0.2">
      <c r="F179" s="28"/>
    </row>
    <row r="180" spans="6:6" ht="170.1" customHeight="1" x14ac:dyDescent="0.2">
      <c r="F180" s="28"/>
    </row>
    <row r="181" spans="6:6" ht="170.1" customHeight="1" x14ac:dyDescent="0.2">
      <c r="F181" s="28"/>
    </row>
    <row r="182" spans="6:6" ht="170.1" customHeight="1" x14ac:dyDescent="0.2">
      <c r="F182" s="28"/>
    </row>
    <row r="183" spans="6:6" ht="170.1" customHeight="1" x14ac:dyDescent="0.2"/>
    <row r="184" spans="6:6" ht="170.1" customHeight="1" x14ac:dyDescent="0.2"/>
    <row r="185" spans="6:6" ht="170.1" customHeight="1" x14ac:dyDescent="0.2"/>
    <row r="186" spans="6:6" ht="170.1" customHeight="1" x14ac:dyDescent="0.2"/>
    <row r="187" spans="6:6" ht="170.1" customHeight="1" x14ac:dyDescent="0.2"/>
    <row r="188" spans="6:6" ht="170.1" customHeight="1" x14ac:dyDescent="0.2"/>
    <row r="189" spans="6:6" ht="170.1" customHeight="1" x14ac:dyDescent="0.2"/>
    <row r="190" spans="6:6" ht="170.1" customHeight="1" x14ac:dyDescent="0.2"/>
    <row r="191" spans="6:6" ht="170.1" customHeight="1" x14ac:dyDescent="0.2"/>
    <row r="192" spans="6:6" ht="170.1" customHeight="1" x14ac:dyDescent="0.2"/>
    <row r="193" ht="170.1" customHeight="1" x14ac:dyDescent="0.2"/>
    <row r="194" ht="170.1" customHeight="1" x14ac:dyDescent="0.2"/>
    <row r="195" ht="170.1" customHeight="1" x14ac:dyDescent="0.2"/>
    <row r="196" ht="170.1" customHeight="1" x14ac:dyDescent="0.2"/>
    <row r="197" ht="170.1" customHeight="1" x14ac:dyDescent="0.2"/>
    <row r="198" ht="170.1" customHeight="1" x14ac:dyDescent="0.2"/>
    <row r="199" ht="170.1" customHeight="1" x14ac:dyDescent="0.2"/>
    <row r="200" ht="170.1" customHeight="1" x14ac:dyDescent="0.2"/>
    <row r="201" ht="170.1" customHeight="1" x14ac:dyDescent="0.2"/>
    <row r="202" ht="170.1" customHeight="1" x14ac:dyDescent="0.2"/>
    <row r="203" ht="170.1" customHeight="1" x14ac:dyDescent="0.2"/>
    <row r="204" ht="170.1" customHeight="1" x14ac:dyDescent="0.2"/>
    <row r="205" ht="170.1" customHeight="1" x14ac:dyDescent="0.2"/>
    <row r="206" ht="170.1" customHeight="1" x14ac:dyDescent="0.2"/>
    <row r="207" ht="170.1" customHeight="1" x14ac:dyDescent="0.2"/>
    <row r="208" ht="170.1" customHeight="1" x14ac:dyDescent="0.2"/>
    <row r="209" ht="170.1" customHeight="1" x14ac:dyDescent="0.2"/>
    <row r="210" ht="170.1" customHeight="1" x14ac:dyDescent="0.2"/>
    <row r="211" ht="170.1" customHeight="1" x14ac:dyDescent="0.2"/>
    <row r="212" ht="170.1" customHeight="1" x14ac:dyDescent="0.2"/>
    <row r="213" ht="170.1" customHeight="1" x14ac:dyDescent="0.2"/>
    <row r="214" ht="170.1" customHeight="1" x14ac:dyDescent="0.2"/>
    <row r="215" ht="170.1" customHeight="1" x14ac:dyDescent="0.2"/>
    <row r="216" ht="170.1" customHeight="1" x14ac:dyDescent="0.2"/>
    <row r="217" ht="170.1" customHeight="1" x14ac:dyDescent="0.2"/>
    <row r="218" ht="170.1" customHeight="1" x14ac:dyDescent="0.2"/>
    <row r="219" ht="170.1" customHeight="1" x14ac:dyDescent="0.2"/>
    <row r="220" ht="170.1" customHeight="1" x14ac:dyDescent="0.2"/>
    <row r="221" ht="170.1" customHeight="1" x14ac:dyDescent="0.2"/>
    <row r="222" ht="170.1" customHeight="1" x14ac:dyDescent="0.2"/>
    <row r="223" ht="170.1" customHeight="1" x14ac:dyDescent="0.2"/>
    <row r="224" ht="170.1" customHeight="1" x14ac:dyDescent="0.2"/>
    <row r="225" ht="170.1" customHeight="1" x14ac:dyDescent="0.2"/>
    <row r="226" ht="170.1" customHeight="1" x14ac:dyDescent="0.2"/>
    <row r="227" ht="170.1" customHeight="1" x14ac:dyDescent="0.2"/>
    <row r="228" ht="170.1" customHeight="1" x14ac:dyDescent="0.2"/>
    <row r="229" ht="170.1" customHeight="1" x14ac:dyDescent="0.2"/>
    <row r="230" ht="170.1" customHeight="1" x14ac:dyDescent="0.2"/>
    <row r="231" ht="170.1" customHeight="1" x14ac:dyDescent="0.2"/>
    <row r="232" ht="170.1" customHeight="1" x14ac:dyDescent="0.2"/>
    <row r="233" ht="170.1" customHeight="1" x14ac:dyDescent="0.2"/>
    <row r="234" ht="170.1" customHeight="1" x14ac:dyDescent="0.2"/>
    <row r="235" ht="170.1" customHeight="1" x14ac:dyDescent="0.2"/>
    <row r="236" ht="170.1" customHeight="1" x14ac:dyDescent="0.2"/>
    <row r="237" ht="170.1" customHeight="1" x14ac:dyDescent="0.2"/>
    <row r="238" ht="170.1" customHeight="1" x14ac:dyDescent="0.2"/>
    <row r="239" ht="170.1" customHeight="1" x14ac:dyDescent="0.2"/>
    <row r="240" ht="170.1" customHeight="1" x14ac:dyDescent="0.2"/>
    <row r="241" ht="170.1" customHeight="1" x14ac:dyDescent="0.2"/>
    <row r="242" ht="170.1" customHeight="1" x14ac:dyDescent="0.2"/>
    <row r="243" ht="170.1" customHeight="1" x14ac:dyDescent="0.2"/>
    <row r="244" ht="170.1" customHeight="1" x14ac:dyDescent="0.2"/>
    <row r="245" ht="170.1" customHeight="1" x14ac:dyDescent="0.2"/>
    <row r="246" ht="170.1" customHeight="1" x14ac:dyDescent="0.2"/>
    <row r="247" ht="170.1" customHeight="1" x14ac:dyDescent="0.2"/>
    <row r="248" ht="170.1" customHeight="1" x14ac:dyDescent="0.2"/>
    <row r="249" ht="170.1" customHeight="1" x14ac:dyDescent="0.2"/>
    <row r="250" ht="170.1" customHeight="1" x14ac:dyDescent="0.2"/>
    <row r="251" ht="170.1" customHeight="1" x14ac:dyDescent="0.2"/>
    <row r="252" ht="170.1" customHeight="1" x14ac:dyDescent="0.2"/>
    <row r="253" ht="170.1" customHeight="1" x14ac:dyDescent="0.2"/>
    <row r="254" ht="170.1" customHeight="1" x14ac:dyDescent="0.2"/>
    <row r="255" ht="170.1" customHeight="1" x14ac:dyDescent="0.2"/>
    <row r="256" ht="170.1" customHeight="1" x14ac:dyDescent="0.2"/>
    <row r="257" ht="170.1" customHeight="1" x14ac:dyDescent="0.2"/>
    <row r="258" ht="170.1" customHeight="1" x14ac:dyDescent="0.2"/>
    <row r="259" ht="170.1" customHeight="1" x14ac:dyDescent="0.2"/>
    <row r="260" ht="170.1" customHeight="1" x14ac:dyDescent="0.2"/>
    <row r="261" ht="170.1" customHeight="1" x14ac:dyDescent="0.2"/>
    <row r="262" ht="170.1" customHeight="1" x14ac:dyDescent="0.2"/>
    <row r="263" ht="170.1" customHeight="1" x14ac:dyDescent="0.2"/>
    <row r="264" ht="170.1" customHeight="1" x14ac:dyDescent="0.2"/>
    <row r="265" ht="170.1" customHeight="1" x14ac:dyDescent="0.2"/>
    <row r="266" ht="170.1" customHeight="1" x14ac:dyDescent="0.2"/>
    <row r="267" ht="170.1" customHeight="1" x14ac:dyDescent="0.2"/>
    <row r="268" ht="170.1" customHeight="1" x14ac:dyDescent="0.2"/>
    <row r="269" ht="170.1" customHeight="1" x14ac:dyDescent="0.2"/>
    <row r="270" ht="170.1" customHeight="1" x14ac:dyDescent="0.2"/>
    <row r="271" ht="170.1" customHeight="1" x14ac:dyDescent="0.2"/>
    <row r="272" ht="170.1" customHeight="1" x14ac:dyDescent="0.2"/>
    <row r="273" ht="170.1" customHeight="1" x14ac:dyDescent="0.2"/>
    <row r="274" ht="170.1" customHeight="1" x14ac:dyDescent="0.2"/>
    <row r="275" ht="170.1" customHeight="1" x14ac:dyDescent="0.2"/>
    <row r="276" ht="170.1" customHeight="1" x14ac:dyDescent="0.2"/>
    <row r="277" ht="170.1" customHeight="1" x14ac:dyDescent="0.2"/>
    <row r="278" ht="170.1" customHeight="1" x14ac:dyDescent="0.2"/>
    <row r="279" ht="170.1" customHeight="1" x14ac:dyDescent="0.2"/>
    <row r="280" ht="170.1" customHeight="1" x14ac:dyDescent="0.2"/>
    <row r="281" ht="170.1" customHeight="1" x14ac:dyDescent="0.2"/>
    <row r="282" ht="170.1" customHeight="1" x14ac:dyDescent="0.2"/>
    <row r="283" ht="170.1" customHeight="1" x14ac:dyDescent="0.2"/>
    <row r="284" ht="170.1" customHeight="1" x14ac:dyDescent="0.2"/>
    <row r="285" ht="170.1" customHeight="1" x14ac:dyDescent="0.2"/>
    <row r="286" ht="170.1" customHeight="1" x14ac:dyDescent="0.2"/>
    <row r="287" ht="170.1" customHeight="1" x14ac:dyDescent="0.2"/>
    <row r="288" ht="170.1" customHeight="1" x14ac:dyDescent="0.2"/>
    <row r="289" ht="170.1" customHeight="1" x14ac:dyDescent="0.2"/>
    <row r="290" ht="170.1" customHeight="1" x14ac:dyDescent="0.2"/>
    <row r="291" ht="170.1" customHeight="1" x14ac:dyDescent="0.2"/>
    <row r="292" ht="170.1" customHeight="1" x14ac:dyDescent="0.2"/>
    <row r="293" ht="170.1" customHeight="1" x14ac:dyDescent="0.2"/>
    <row r="294" ht="170.1" customHeight="1" x14ac:dyDescent="0.2"/>
    <row r="295" ht="170.1" customHeight="1" x14ac:dyDescent="0.2"/>
    <row r="296" ht="170.1" customHeight="1" x14ac:dyDescent="0.2"/>
    <row r="297" ht="170.1" customHeight="1" x14ac:dyDescent="0.2"/>
    <row r="298" ht="170.1" customHeight="1" x14ac:dyDescent="0.2"/>
  </sheetData>
  <sheetProtection formatCells="0" formatColumns="0" formatRows="0" insertColumns="0" insertRows="0" insertHyperlinks="0" deleteColumns="0" deleteRows="0" sort="0" autoFilter="0" pivotTables="0"/>
  <mergeCells count="2">
    <mergeCell ref="A1:G1"/>
    <mergeCell ref="A2:G2"/>
  </mergeCells>
  <printOptions gridLines="1"/>
  <pageMargins left="0.51181102362204722" right="0.51181102362204722" top="0.55118110236220474" bottom="0.55118110236220474" header="0" footer="0"/>
  <pageSetup paperSize="9" orientation="landscape" horizontalDpi="300" verticalDpi="300"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'Programske djelatnosti'!$A$1:$A$27</xm:f>
          </x14:formula1>
          <xm:sqref>A5:A1048576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23"/>
  <sheetViews>
    <sheetView view="pageLayout" zoomScaleNormal="100" workbookViewId="0">
      <selection activeCell="D8" sqref="D8"/>
    </sheetView>
  </sheetViews>
  <sheetFormatPr defaultRowHeight="15" x14ac:dyDescent="0.25"/>
  <cols>
    <col min="1" max="1" width="7.5703125" bestFit="1" customWidth="1"/>
    <col min="2" max="2" width="38" customWidth="1"/>
    <col min="3" max="3" width="13.28515625" style="50" customWidth="1"/>
    <col min="4" max="4" width="15.28515625" style="50" customWidth="1"/>
    <col min="5" max="7" width="11.28515625" style="50" customWidth="1"/>
    <col min="8" max="8" width="11.140625" style="50" customWidth="1"/>
    <col min="9" max="9" width="13.28515625" style="50" customWidth="1"/>
  </cols>
  <sheetData>
    <row r="1" spans="1:9" x14ac:dyDescent="0.25">
      <c r="A1" s="91" t="s">
        <v>496</v>
      </c>
      <c r="B1" s="91" t="s">
        <v>505</v>
      </c>
      <c r="C1" s="86" t="s">
        <v>511</v>
      </c>
      <c r="D1" s="86" t="s">
        <v>487</v>
      </c>
      <c r="E1" s="94" t="s">
        <v>488</v>
      </c>
      <c r="F1" s="95"/>
      <c r="G1" s="95"/>
      <c r="H1" s="96"/>
      <c r="I1" s="86" t="s">
        <v>489</v>
      </c>
    </row>
    <row r="2" spans="1:9" ht="39" customHeight="1" thickBot="1" x14ac:dyDescent="0.3">
      <c r="A2" s="92"/>
      <c r="B2" s="93"/>
      <c r="C2" s="87"/>
      <c r="D2" s="87"/>
      <c r="E2" s="45" t="s">
        <v>490</v>
      </c>
      <c r="F2" s="45" t="s">
        <v>491</v>
      </c>
      <c r="G2" s="45" t="s">
        <v>492</v>
      </c>
      <c r="H2" s="45" t="s">
        <v>493</v>
      </c>
      <c r="I2" s="87"/>
    </row>
    <row r="3" spans="1:9" ht="17.25" thickBot="1" x14ac:dyDescent="0.3">
      <c r="A3" s="57" t="str">
        <f>+IF(C3=C4," ","GREŠKA")</f>
        <v xml:space="preserve"> </v>
      </c>
      <c r="B3" s="56" t="s">
        <v>502</v>
      </c>
      <c r="C3" s="60">
        <f>+'2. PLAN PROGRAMA'!G3</f>
        <v>566573</v>
      </c>
      <c r="D3" s="46"/>
      <c r="E3" s="88"/>
      <c r="F3" s="89"/>
      <c r="G3" s="89"/>
      <c r="H3" s="90"/>
      <c r="I3" s="61">
        <f>+'2. PLAN PROGRAMA'!F3</f>
        <v>656213</v>
      </c>
    </row>
    <row r="4" spans="1:9" ht="15.75" customHeight="1" thickBot="1" x14ac:dyDescent="0.3">
      <c r="A4" s="62" t="str">
        <f>+IF(I3=I4," ","GREŠKA")</f>
        <v xml:space="preserve"> </v>
      </c>
      <c r="B4" s="54" t="s">
        <v>494</v>
      </c>
      <c r="C4" s="52">
        <f t="shared" ref="C4:I4" si="0">SUM(C5:C1048576)</f>
        <v>566573</v>
      </c>
      <c r="D4" s="48">
        <f t="shared" si="0"/>
        <v>34000</v>
      </c>
      <c r="E4" s="48">
        <f t="shared" si="0"/>
        <v>0</v>
      </c>
      <c r="F4" s="48">
        <f t="shared" si="0"/>
        <v>55640</v>
      </c>
      <c r="G4" s="48">
        <f t="shared" si="0"/>
        <v>0</v>
      </c>
      <c r="H4" s="48">
        <f t="shared" si="0"/>
        <v>0</v>
      </c>
      <c r="I4" s="48">
        <f t="shared" si="0"/>
        <v>656213</v>
      </c>
    </row>
    <row r="5" spans="1:9" ht="22.5" customHeight="1" x14ac:dyDescent="0.25">
      <c r="A5" s="47">
        <v>6526</v>
      </c>
      <c r="B5" s="53" t="str">
        <f>+VLOOKUP(A5,'Kontni plan'!B:C,2,0)</f>
        <v>Ostali nespomenuti prihodi</v>
      </c>
      <c r="C5" s="49"/>
      <c r="D5" s="49"/>
      <c r="E5" s="49"/>
      <c r="F5" s="49">
        <v>55640</v>
      </c>
      <c r="G5" s="49"/>
      <c r="H5" s="49"/>
      <c r="I5" s="49">
        <f>SUM(C5:H5)</f>
        <v>55640</v>
      </c>
    </row>
    <row r="6" spans="1:9" ht="22.5" customHeight="1" x14ac:dyDescent="0.25">
      <c r="A6" s="47">
        <v>6615</v>
      </c>
      <c r="B6" s="51" t="str">
        <f>+VLOOKUP(A6,'Kontni plan'!B:C,2,0)</f>
        <v>Prihodi od pruženih usluga</v>
      </c>
      <c r="C6" s="49"/>
      <c r="D6" s="49">
        <v>34000</v>
      </c>
      <c r="E6" s="49"/>
      <c r="F6" s="49"/>
      <c r="G6" s="49"/>
      <c r="H6" s="49"/>
      <c r="I6" s="49">
        <f>SUM(C6:H6)</f>
        <v>34000</v>
      </c>
    </row>
    <row r="7" spans="1:9" ht="22.5" customHeight="1" x14ac:dyDescent="0.25">
      <c r="A7" s="47">
        <v>6711</v>
      </c>
      <c r="B7" s="51" t="str">
        <f>+VLOOKUP(A7,'Kontni plan'!B:C,2,0)</f>
        <v>Prihodi iz nadležnog proračuna za financiranje rashoda poslovanja</v>
      </c>
      <c r="C7" s="49">
        <v>414100</v>
      </c>
      <c r="D7" s="49"/>
      <c r="E7" s="49"/>
      <c r="F7" s="49"/>
      <c r="G7" s="49"/>
      <c r="H7" s="49"/>
      <c r="I7" s="49">
        <f t="shared" ref="I7:I19" si="1">SUM(C7:H7)</f>
        <v>414100</v>
      </c>
    </row>
    <row r="8" spans="1:9" ht="22.5" customHeight="1" x14ac:dyDescent="0.25">
      <c r="A8" s="47">
        <v>6712</v>
      </c>
      <c r="B8" s="51" t="str">
        <f>+VLOOKUP(A8,'Kontni plan'!B:C,2,0)</f>
        <v>Prihodi iz nadležnog proračuna za fin. rashoda za nabavu nefinac. imovine</v>
      </c>
      <c r="C8" s="49">
        <v>152473</v>
      </c>
      <c r="D8" s="49"/>
      <c r="E8" s="49"/>
      <c r="F8" s="49"/>
      <c r="G8" s="49"/>
      <c r="H8" s="49"/>
      <c r="I8" s="49">
        <f t="shared" si="1"/>
        <v>152473</v>
      </c>
    </row>
    <row r="9" spans="1:9" ht="22.5" customHeight="1" x14ac:dyDescent="0.25">
      <c r="A9" s="47"/>
      <c r="B9" s="51" t="e">
        <f>+VLOOKUP(A9,'Kontni plan'!B:C,2,0)</f>
        <v>#N/A</v>
      </c>
      <c r="C9" s="49"/>
      <c r="D9" s="49"/>
      <c r="E9" s="49"/>
      <c r="F9" s="49"/>
      <c r="G9" s="49"/>
      <c r="H9" s="49"/>
      <c r="I9" s="49">
        <f t="shared" si="1"/>
        <v>0</v>
      </c>
    </row>
    <row r="10" spans="1:9" ht="22.5" customHeight="1" x14ac:dyDescent="0.25">
      <c r="A10" s="47"/>
      <c r="B10" s="51" t="e">
        <f>+VLOOKUP(A10,'Kontni plan'!B:C,2,0)</f>
        <v>#N/A</v>
      </c>
      <c r="C10" s="49"/>
      <c r="D10" s="49"/>
      <c r="E10" s="49"/>
      <c r="F10" s="49"/>
      <c r="G10" s="49"/>
      <c r="H10" s="49"/>
      <c r="I10" s="49">
        <f t="shared" si="1"/>
        <v>0</v>
      </c>
    </row>
    <row r="11" spans="1:9" ht="22.5" customHeight="1" x14ac:dyDescent="0.25">
      <c r="A11" s="47"/>
      <c r="B11" s="51" t="e">
        <f>+VLOOKUP(A11,'Kontni plan'!B:C,2,0)</f>
        <v>#N/A</v>
      </c>
      <c r="C11" s="49"/>
      <c r="D11" s="49"/>
      <c r="E11" s="49"/>
      <c r="F11" s="49"/>
      <c r="G11" s="49"/>
      <c r="H11" s="49"/>
      <c r="I11" s="49">
        <f t="shared" si="1"/>
        <v>0</v>
      </c>
    </row>
    <row r="12" spans="1:9" ht="22.5" customHeight="1" x14ac:dyDescent="0.25">
      <c r="A12" s="47"/>
      <c r="B12" s="51" t="e">
        <f>+VLOOKUP(A12,'Kontni plan'!B:C,2,0)</f>
        <v>#N/A</v>
      </c>
      <c r="C12" s="49"/>
      <c r="D12" s="49"/>
      <c r="E12" s="49"/>
      <c r="F12" s="49"/>
      <c r="G12" s="49"/>
      <c r="H12" s="49"/>
      <c r="I12" s="49">
        <f t="shared" si="1"/>
        <v>0</v>
      </c>
    </row>
    <row r="13" spans="1:9" ht="22.5" customHeight="1" x14ac:dyDescent="0.25">
      <c r="A13" s="47"/>
      <c r="B13" s="51" t="e">
        <f>+VLOOKUP(A13,'Kontni plan'!B:C,2,0)</f>
        <v>#N/A</v>
      </c>
      <c r="C13" s="49"/>
      <c r="D13" s="49"/>
      <c r="E13" s="49"/>
      <c r="F13" s="49"/>
      <c r="G13" s="49"/>
      <c r="H13" s="49"/>
      <c r="I13" s="49">
        <f t="shared" si="1"/>
        <v>0</v>
      </c>
    </row>
    <row r="14" spans="1:9" ht="22.5" customHeight="1" x14ac:dyDescent="0.25">
      <c r="A14" s="47"/>
      <c r="B14" s="51" t="e">
        <f>+VLOOKUP(A14,'Kontni plan'!B:C,2,0)</f>
        <v>#N/A</v>
      </c>
      <c r="C14" s="49"/>
      <c r="D14" s="49"/>
      <c r="E14" s="49"/>
      <c r="F14" s="49"/>
      <c r="G14" s="49"/>
      <c r="H14" s="49"/>
      <c r="I14" s="49">
        <f t="shared" si="1"/>
        <v>0</v>
      </c>
    </row>
    <row r="15" spans="1:9" ht="22.5" customHeight="1" x14ac:dyDescent="0.25">
      <c r="A15" s="47"/>
      <c r="B15" s="51" t="e">
        <f>+VLOOKUP(A15,'Kontni plan'!B:C,2,0)</f>
        <v>#N/A</v>
      </c>
      <c r="C15" s="49"/>
      <c r="D15" s="49"/>
      <c r="E15" s="49"/>
      <c r="F15" s="49"/>
      <c r="G15" s="49"/>
      <c r="H15" s="49"/>
      <c r="I15" s="49">
        <f t="shared" si="1"/>
        <v>0</v>
      </c>
    </row>
    <row r="16" spans="1:9" ht="22.5" customHeight="1" x14ac:dyDescent="0.25">
      <c r="A16" s="47"/>
      <c r="B16" s="51" t="e">
        <f>+VLOOKUP(A16,'Kontni plan'!B:C,2,0)</f>
        <v>#N/A</v>
      </c>
      <c r="C16" s="49"/>
      <c r="D16" s="49"/>
      <c r="E16" s="49"/>
      <c r="F16" s="49"/>
      <c r="G16" s="49"/>
      <c r="H16" s="49"/>
      <c r="I16" s="49">
        <f t="shared" si="1"/>
        <v>0</v>
      </c>
    </row>
    <row r="17" spans="1:9" ht="22.5" customHeight="1" x14ac:dyDescent="0.25">
      <c r="A17" s="47"/>
      <c r="B17" s="51" t="e">
        <f>+VLOOKUP(A17,'Kontni plan'!B:C,2,0)</f>
        <v>#N/A</v>
      </c>
      <c r="C17" s="49"/>
      <c r="D17" s="49"/>
      <c r="E17" s="49"/>
      <c r="F17" s="49"/>
      <c r="G17" s="49"/>
      <c r="H17" s="49"/>
      <c r="I17" s="49">
        <f t="shared" si="1"/>
        <v>0</v>
      </c>
    </row>
    <row r="18" spans="1:9" ht="22.5" customHeight="1" x14ac:dyDescent="0.25">
      <c r="A18" s="47"/>
      <c r="B18" s="51" t="e">
        <f>+VLOOKUP(A18,'Kontni plan'!B:C,2,0)</f>
        <v>#N/A</v>
      </c>
      <c r="C18" s="49"/>
      <c r="D18" s="49"/>
      <c r="E18" s="49"/>
      <c r="F18" s="49"/>
      <c r="G18" s="49"/>
      <c r="H18" s="49"/>
      <c r="I18" s="49">
        <f t="shared" si="1"/>
        <v>0</v>
      </c>
    </row>
    <row r="19" spans="1:9" ht="22.5" customHeight="1" x14ac:dyDescent="0.25">
      <c r="A19" s="47"/>
      <c r="B19" s="51" t="e">
        <f>+VLOOKUP(A19,'Kontni plan'!B:C,2,0)</f>
        <v>#N/A</v>
      </c>
      <c r="C19" s="49"/>
      <c r="D19" s="49"/>
      <c r="E19" s="49"/>
      <c r="F19" s="49"/>
      <c r="G19" s="49"/>
      <c r="H19" s="49"/>
      <c r="I19" s="49">
        <f t="shared" si="1"/>
        <v>0</v>
      </c>
    </row>
    <row r="20" spans="1:9" ht="22.5" customHeight="1" x14ac:dyDescent="0.25">
      <c r="A20" s="47"/>
      <c r="B20" s="51" t="e">
        <f>+VLOOKUP(A20,'Kontni plan'!B:C,2,0)</f>
        <v>#N/A</v>
      </c>
      <c r="C20" s="49"/>
      <c r="D20" s="49"/>
      <c r="E20" s="49"/>
      <c r="F20" s="49"/>
      <c r="G20" s="49"/>
      <c r="H20" s="49"/>
      <c r="I20" s="49">
        <f t="shared" ref="I20:I23" si="2">SUM(C20:H20)</f>
        <v>0</v>
      </c>
    </row>
    <row r="21" spans="1:9" ht="22.5" customHeight="1" x14ac:dyDescent="0.25">
      <c r="A21" s="47"/>
      <c r="B21" s="51" t="e">
        <f>+VLOOKUP(A21,'Kontni plan'!B:C,2,0)</f>
        <v>#N/A</v>
      </c>
      <c r="C21" s="49"/>
      <c r="D21" s="49"/>
      <c r="E21" s="49"/>
      <c r="F21" s="49"/>
      <c r="G21" s="49"/>
      <c r="H21" s="49"/>
      <c r="I21" s="49">
        <f t="shared" si="2"/>
        <v>0</v>
      </c>
    </row>
    <row r="22" spans="1:9" ht="22.5" customHeight="1" x14ac:dyDescent="0.25">
      <c r="A22" s="47"/>
      <c r="B22" s="51" t="e">
        <f>+VLOOKUP(A22,'Kontni plan'!B:C,2,0)</f>
        <v>#N/A</v>
      </c>
      <c r="C22" s="49"/>
      <c r="D22" s="49"/>
      <c r="E22" s="49"/>
      <c r="F22" s="49"/>
      <c r="G22" s="49"/>
      <c r="H22" s="49"/>
      <c r="I22" s="49">
        <f t="shared" si="2"/>
        <v>0</v>
      </c>
    </row>
    <row r="23" spans="1:9" ht="22.5" customHeight="1" x14ac:dyDescent="0.25">
      <c r="A23" s="47"/>
      <c r="B23" s="51" t="e">
        <f>+VLOOKUP(A23,'Kontni plan'!B:C,2,0)</f>
        <v>#N/A</v>
      </c>
      <c r="C23" s="49"/>
      <c r="D23" s="49"/>
      <c r="E23" s="49"/>
      <c r="F23" s="49"/>
      <c r="G23" s="49"/>
      <c r="H23" s="49"/>
      <c r="I23" s="49">
        <f t="shared" si="2"/>
        <v>0</v>
      </c>
    </row>
  </sheetData>
  <mergeCells count="7">
    <mergeCell ref="I1:I2"/>
    <mergeCell ref="E3:H3"/>
    <mergeCell ref="A1:A2"/>
    <mergeCell ref="B1:B2"/>
    <mergeCell ref="C1:C2"/>
    <mergeCell ref="D1:D2"/>
    <mergeCell ref="E1:H1"/>
  </mergeCells>
  <pageMargins left="0.51181102362204722" right="0.51181102362204722" top="0.55118110236220474" bottom="0.55118110236220474" header="0" footer="0"/>
  <pageSetup paperSize="9" orientation="landscape" horizontalDpi="4294967295" verticalDpi="4294967295" r:id="rId1"/>
  <headerFooter>
    <oddHeader>&amp;C&amp;14PRIHODI - zbirno za sve programe</oddHeader>
  </headerFooter>
  <extLst>
    <ext xmlns:x14="http://schemas.microsoft.com/office/spreadsheetml/2009/9/main" uri="{CCE6A557-97BC-4b89-ADB6-D9C93CAAB3DF}">
      <x14:dataValidations xmlns:xm="http://schemas.microsoft.com/office/excel/2006/main" count="1">
        <x14:dataValidation type="list" allowBlank="1" showDropDown="1" showInputMessage="1" showErrorMessage="1">
          <x14:formula1>
            <xm:f>'Kontni plan'!$B$146:$B$319</xm:f>
          </x14:formula1>
          <xm:sqref>A5:A1048576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47"/>
  <sheetViews>
    <sheetView view="pageLayout" zoomScaleNormal="100" workbookViewId="0">
      <selection activeCell="C26" sqref="C26"/>
    </sheetView>
  </sheetViews>
  <sheetFormatPr defaultRowHeight="15" x14ac:dyDescent="0.25"/>
  <cols>
    <col min="1" max="1" width="7.5703125" bestFit="1" customWidth="1"/>
    <col min="2" max="2" width="38.140625" customWidth="1"/>
    <col min="3" max="3" width="13.42578125" style="50" customWidth="1"/>
    <col min="4" max="4" width="15" style="50" customWidth="1"/>
    <col min="5" max="8" width="11.28515625" style="50" customWidth="1"/>
    <col min="9" max="9" width="13.42578125" style="50" customWidth="1"/>
  </cols>
  <sheetData>
    <row r="1" spans="1:9" x14ac:dyDescent="0.25">
      <c r="A1" s="91" t="s">
        <v>496</v>
      </c>
      <c r="B1" s="91" t="s">
        <v>505</v>
      </c>
      <c r="C1" s="86" t="s">
        <v>511</v>
      </c>
      <c r="D1" s="86" t="s">
        <v>487</v>
      </c>
      <c r="E1" s="94" t="s">
        <v>488</v>
      </c>
      <c r="F1" s="95"/>
      <c r="G1" s="95"/>
      <c r="H1" s="96"/>
      <c r="I1" s="86" t="s">
        <v>489</v>
      </c>
    </row>
    <row r="2" spans="1:9" ht="39" customHeight="1" thickBot="1" x14ac:dyDescent="0.3">
      <c r="A2" s="92"/>
      <c r="B2" s="93"/>
      <c r="C2" s="87"/>
      <c r="D2" s="87"/>
      <c r="E2" s="45" t="s">
        <v>490</v>
      </c>
      <c r="F2" s="45" t="s">
        <v>491</v>
      </c>
      <c r="G2" s="45" t="s">
        <v>492</v>
      </c>
      <c r="H2" s="45" t="s">
        <v>493</v>
      </c>
      <c r="I2" s="87"/>
    </row>
    <row r="3" spans="1:9" ht="17.25" thickBot="1" x14ac:dyDescent="0.3">
      <c r="A3" s="57" t="str">
        <f>+IF(C3=C4," ","GREŠKA")</f>
        <v xml:space="preserve"> </v>
      </c>
      <c r="B3" s="56" t="s">
        <v>497</v>
      </c>
      <c r="C3" s="60">
        <f>+'2. PLAN PROGRAMA'!G3</f>
        <v>566573</v>
      </c>
      <c r="D3" s="46"/>
      <c r="E3" s="88"/>
      <c r="F3" s="89"/>
      <c r="G3" s="89"/>
      <c r="H3" s="90"/>
      <c r="I3" s="61">
        <f>+'2. PLAN PROGRAMA'!F3</f>
        <v>656213</v>
      </c>
    </row>
    <row r="4" spans="1:9" ht="15.75" customHeight="1" thickBot="1" x14ac:dyDescent="0.3">
      <c r="A4" s="62" t="str">
        <f>+IF(I3=I4," ","GREŠKA")</f>
        <v xml:space="preserve"> </v>
      </c>
      <c r="B4" s="54" t="s">
        <v>495</v>
      </c>
      <c r="C4" s="52">
        <f t="shared" ref="C4:I4" si="0">SUM(C5:C1048576)</f>
        <v>566573</v>
      </c>
      <c r="D4" s="48">
        <f t="shared" si="0"/>
        <v>34000</v>
      </c>
      <c r="E4" s="48">
        <f t="shared" si="0"/>
        <v>0</v>
      </c>
      <c r="F4" s="48">
        <f t="shared" si="0"/>
        <v>55640</v>
      </c>
      <c r="G4" s="48">
        <f t="shared" si="0"/>
        <v>0</v>
      </c>
      <c r="H4" s="48">
        <f t="shared" si="0"/>
        <v>0</v>
      </c>
      <c r="I4" s="48">
        <f t="shared" si="0"/>
        <v>656213</v>
      </c>
    </row>
    <row r="5" spans="1:9" ht="22.5" customHeight="1" x14ac:dyDescent="0.25">
      <c r="A5" s="47">
        <v>3211</v>
      </c>
      <c r="B5" s="53" t="str">
        <f>+VLOOKUP(A5,'Kontni plan'!B:C,2,0)</f>
        <v>Službena putovanja</v>
      </c>
      <c r="C5" s="49">
        <v>3000</v>
      </c>
      <c r="D5" s="49"/>
      <c r="E5" s="49"/>
      <c r="F5" s="49">
        <v>1300</v>
      </c>
      <c r="G5" s="49"/>
      <c r="H5" s="49"/>
      <c r="I5" s="49">
        <f>SUM(C5:H5)</f>
        <v>4300</v>
      </c>
    </row>
    <row r="6" spans="1:9" ht="22.5" customHeight="1" x14ac:dyDescent="0.25">
      <c r="A6" s="47">
        <v>3213</v>
      </c>
      <c r="B6" s="51" t="str">
        <f>+VLOOKUP(A6,'Kontni plan'!B:C,2,0)</f>
        <v>Stručno usavršavanje zaposlenika</v>
      </c>
      <c r="C6" s="49">
        <v>4133</v>
      </c>
      <c r="D6" s="49"/>
      <c r="E6" s="49"/>
      <c r="F6" s="49">
        <v>0</v>
      </c>
      <c r="G6" s="49"/>
      <c r="H6" s="49"/>
      <c r="I6" s="49">
        <f>SUM(C6:H6)</f>
        <v>4133</v>
      </c>
    </row>
    <row r="7" spans="1:9" ht="22.5" customHeight="1" x14ac:dyDescent="0.25">
      <c r="A7" s="47">
        <v>3221</v>
      </c>
      <c r="B7" s="51" t="s">
        <v>545</v>
      </c>
      <c r="C7" s="49">
        <v>955</v>
      </c>
      <c r="D7" s="49"/>
      <c r="E7" s="49"/>
      <c r="F7" s="49">
        <v>0</v>
      </c>
      <c r="G7" s="49"/>
      <c r="H7" s="49"/>
      <c r="I7" s="49">
        <f>C7+F7</f>
        <v>955</v>
      </c>
    </row>
    <row r="8" spans="1:9" ht="22.5" customHeight="1" x14ac:dyDescent="0.25">
      <c r="A8" s="47">
        <v>3224</v>
      </c>
      <c r="B8" s="51" t="str">
        <f>+VLOOKUP(A8,'Kontni plan'!B:C,2,0)</f>
        <v>Materijal i dijelovi za tekuće i investicijsko održavanje</v>
      </c>
      <c r="C8" s="49">
        <v>9400</v>
      </c>
      <c r="D8" s="49"/>
      <c r="E8" s="49"/>
      <c r="F8" s="49">
        <v>3945</v>
      </c>
      <c r="G8" s="49"/>
      <c r="H8" s="49"/>
      <c r="I8" s="49">
        <f t="shared" ref="I8:I45" si="1">SUM(C8:H8)</f>
        <v>13345</v>
      </c>
    </row>
    <row r="9" spans="1:9" ht="22.5" customHeight="1" x14ac:dyDescent="0.25">
      <c r="A9" s="47">
        <v>3231</v>
      </c>
      <c r="B9" s="51" t="str">
        <f>+VLOOKUP(A9,'Kontni plan'!B:C,2,0)</f>
        <v>Usluge telefona, pošte i prijevoza</v>
      </c>
      <c r="C9" s="49">
        <v>250</v>
      </c>
      <c r="D9" s="49"/>
      <c r="E9" s="49"/>
      <c r="F9" s="49">
        <v>1500</v>
      </c>
      <c r="G9" s="49"/>
      <c r="H9" s="49"/>
      <c r="I9" s="49">
        <f t="shared" si="1"/>
        <v>1750</v>
      </c>
    </row>
    <row r="10" spans="1:9" ht="22.5" customHeight="1" x14ac:dyDescent="0.25">
      <c r="A10" s="47">
        <v>3232</v>
      </c>
      <c r="B10" s="51" t="str">
        <f>+VLOOKUP(A10,'Kontni plan'!B:C,2,0)</f>
        <v>Usluge tekućeg i investicijskog održavanja</v>
      </c>
      <c r="C10" s="49">
        <v>239592</v>
      </c>
      <c r="D10" s="49">
        <v>34000</v>
      </c>
      <c r="E10" s="49"/>
      <c r="F10" s="49">
        <v>505</v>
      </c>
      <c r="G10" s="49"/>
      <c r="H10" s="49"/>
      <c r="I10" s="49">
        <f t="shared" si="1"/>
        <v>274097</v>
      </c>
    </row>
    <row r="11" spans="1:9" ht="22.5" customHeight="1" x14ac:dyDescent="0.25">
      <c r="A11" s="47">
        <v>3233</v>
      </c>
      <c r="B11" s="51" t="str">
        <f>+VLOOKUP(A11,'Kontni plan'!B:C,2,0)</f>
        <v>Usluge promidžbe i informiranja</v>
      </c>
      <c r="C11" s="49">
        <v>12556</v>
      </c>
      <c r="D11" s="49"/>
      <c r="E11" s="49"/>
      <c r="F11" s="49">
        <v>6700</v>
      </c>
      <c r="G11" s="49"/>
      <c r="H11" s="49"/>
      <c r="I11" s="49">
        <f t="shared" si="1"/>
        <v>19256</v>
      </c>
    </row>
    <row r="12" spans="1:9" ht="22.5" customHeight="1" x14ac:dyDescent="0.25">
      <c r="A12" s="47">
        <v>3237</v>
      </c>
      <c r="B12" s="51" t="str">
        <f>+VLOOKUP(A12,'Kontni plan'!B:C,2,0)</f>
        <v>Intelektualne i osobne usluge</v>
      </c>
      <c r="C12" s="49">
        <v>59322</v>
      </c>
      <c r="D12" s="49"/>
      <c r="E12" s="49"/>
      <c r="F12" s="49">
        <v>700</v>
      </c>
      <c r="G12" s="49"/>
      <c r="H12" s="49"/>
      <c r="I12" s="49">
        <f t="shared" si="1"/>
        <v>60022</v>
      </c>
    </row>
    <row r="13" spans="1:9" ht="22.5" customHeight="1" x14ac:dyDescent="0.25">
      <c r="A13" s="47">
        <v>3238</v>
      </c>
      <c r="B13" s="51" t="str">
        <f>+VLOOKUP(A13,'Kontni plan'!B:C,2,0)</f>
        <v>Računalne usluge</v>
      </c>
      <c r="C13" s="49">
        <v>33100</v>
      </c>
      <c r="D13" s="49"/>
      <c r="E13" s="49"/>
      <c r="F13" s="49">
        <v>23800</v>
      </c>
      <c r="G13" s="49"/>
      <c r="H13" s="49"/>
      <c r="I13" s="49">
        <f t="shared" si="1"/>
        <v>56900</v>
      </c>
    </row>
    <row r="14" spans="1:9" ht="22.5" customHeight="1" x14ac:dyDescent="0.25">
      <c r="A14" s="47">
        <v>3239</v>
      </c>
      <c r="B14" s="51" t="str">
        <f>+VLOOKUP(A14,'Kontni plan'!B:C,2,0)</f>
        <v>Ostale usluge</v>
      </c>
      <c r="C14" s="49">
        <v>47857</v>
      </c>
      <c r="D14" s="49"/>
      <c r="E14" s="49"/>
      <c r="F14" s="49">
        <v>7389</v>
      </c>
      <c r="G14" s="49"/>
      <c r="H14" s="49"/>
      <c r="I14" s="49">
        <f t="shared" si="1"/>
        <v>55246</v>
      </c>
    </row>
    <row r="15" spans="1:9" ht="22.5" customHeight="1" x14ac:dyDescent="0.25">
      <c r="A15" s="47">
        <v>3241</v>
      </c>
      <c r="B15" s="51" t="str">
        <f>+VLOOKUP(A15,'Kontni plan'!B:C,2,0)</f>
        <v>Naknade troškova osobama izvan radnog odnosa</v>
      </c>
      <c r="C15" s="49">
        <v>941</v>
      </c>
      <c r="D15" s="49"/>
      <c r="E15" s="49"/>
      <c r="F15" s="49">
        <v>200</v>
      </c>
      <c r="G15" s="49"/>
      <c r="H15" s="49"/>
      <c r="I15" s="49">
        <f t="shared" si="1"/>
        <v>1141</v>
      </c>
    </row>
    <row r="16" spans="1:9" ht="22.5" customHeight="1" x14ac:dyDescent="0.25">
      <c r="A16" s="47">
        <v>3292</v>
      </c>
      <c r="B16" s="51" t="str">
        <f>+VLOOKUP(A16,'Kontni plan'!B:C,2,0)</f>
        <v>Premije osiguranja</v>
      </c>
      <c r="C16" s="49">
        <v>2894</v>
      </c>
      <c r="D16" s="49"/>
      <c r="E16" s="49"/>
      <c r="F16" s="49">
        <v>216</v>
      </c>
      <c r="G16" s="49"/>
      <c r="H16" s="49"/>
      <c r="I16" s="49">
        <f t="shared" si="1"/>
        <v>3110</v>
      </c>
    </row>
    <row r="17" spans="1:9" ht="22.5" customHeight="1" x14ac:dyDescent="0.25">
      <c r="A17" s="47">
        <v>3293</v>
      </c>
      <c r="B17" s="51" t="str">
        <f>+VLOOKUP(A17,'Kontni plan'!B:C,2,0)</f>
        <v>Reprezentacija</v>
      </c>
      <c r="C17" s="49">
        <v>0</v>
      </c>
      <c r="D17" s="49"/>
      <c r="E17" s="49"/>
      <c r="F17" s="49">
        <v>6100</v>
      </c>
      <c r="G17" s="49"/>
      <c r="H17" s="49"/>
      <c r="I17" s="49">
        <f t="shared" si="1"/>
        <v>6100</v>
      </c>
    </row>
    <row r="18" spans="1:9" ht="22.5" customHeight="1" x14ac:dyDescent="0.25">
      <c r="A18" s="47">
        <v>3214</v>
      </c>
      <c r="B18" s="51" t="str">
        <f>+VLOOKUP(A18,'Kontni plan'!B:C,2,0)</f>
        <v>Ostale naknade troškova zaposlenima</v>
      </c>
      <c r="C18" s="49">
        <v>0</v>
      </c>
      <c r="D18" s="49"/>
      <c r="E18" s="49"/>
      <c r="F18" s="49">
        <v>500</v>
      </c>
      <c r="G18" s="49"/>
      <c r="H18" s="49"/>
      <c r="I18" s="49">
        <f t="shared" si="1"/>
        <v>500</v>
      </c>
    </row>
    <row r="19" spans="1:9" ht="22.5" customHeight="1" x14ac:dyDescent="0.25">
      <c r="A19" s="47">
        <v>4221</v>
      </c>
      <c r="B19" s="51" t="str">
        <f>+VLOOKUP(A19,'Kontni plan'!B:C,2,0)</f>
        <v>Uredska oprema i namještaj</v>
      </c>
      <c r="C19" s="49">
        <v>4010</v>
      </c>
      <c r="D19" s="49"/>
      <c r="E19" s="49"/>
      <c r="F19" s="49">
        <v>2215</v>
      </c>
      <c r="G19" s="49"/>
      <c r="H19" s="49"/>
      <c r="I19" s="49">
        <f t="shared" si="1"/>
        <v>6225</v>
      </c>
    </row>
    <row r="20" spans="1:9" ht="22.5" customHeight="1" x14ac:dyDescent="0.25">
      <c r="A20" s="47">
        <v>4225</v>
      </c>
      <c r="B20" s="51" t="str">
        <f>+VLOOKUP(A20,'Kontni plan'!B:C,2,0)</f>
        <v>Instrumenti, uređaji i strojevi</v>
      </c>
      <c r="C20" s="49">
        <v>2771</v>
      </c>
      <c r="D20" s="49"/>
      <c r="E20" s="49"/>
      <c r="F20" s="49">
        <v>0</v>
      </c>
      <c r="G20" s="49"/>
      <c r="H20" s="49"/>
      <c r="I20" s="49">
        <f t="shared" si="1"/>
        <v>2771</v>
      </c>
    </row>
    <row r="21" spans="1:9" ht="22.5" customHeight="1" x14ac:dyDescent="0.25">
      <c r="A21" s="47">
        <v>4227</v>
      </c>
      <c r="B21" s="51" t="str">
        <f>+VLOOKUP(A21,'Kontni plan'!B:C,2,0)</f>
        <v>Uređaji, strojevi i oprema za ostale namjene</v>
      </c>
      <c r="C21" s="49">
        <v>700</v>
      </c>
      <c r="D21" s="49"/>
      <c r="E21" s="49"/>
      <c r="F21" s="49">
        <v>0</v>
      </c>
      <c r="G21" s="49"/>
      <c r="H21" s="49"/>
      <c r="I21" s="49">
        <f t="shared" si="1"/>
        <v>700</v>
      </c>
    </row>
    <row r="22" spans="1:9" ht="22.5" customHeight="1" x14ac:dyDescent="0.25">
      <c r="A22" s="47">
        <v>3225</v>
      </c>
      <c r="B22" s="51" t="str">
        <f>+VLOOKUP(A22,'Kontni plan'!B:C,2,0)</f>
        <v>Sitni inventar i auto gume</v>
      </c>
      <c r="C22" s="49">
        <v>100</v>
      </c>
      <c r="D22" s="49"/>
      <c r="E22" s="49"/>
      <c r="F22" s="49">
        <v>0</v>
      </c>
      <c r="G22" s="49"/>
      <c r="H22" s="49"/>
      <c r="I22" s="49">
        <f t="shared" si="1"/>
        <v>100</v>
      </c>
    </row>
    <row r="23" spans="1:9" ht="22.5" customHeight="1" x14ac:dyDescent="0.25">
      <c r="A23" s="47">
        <v>3299</v>
      </c>
      <c r="B23" s="51"/>
      <c r="C23" s="49">
        <v>0</v>
      </c>
      <c r="D23" s="49"/>
      <c r="E23" s="49"/>
      <c r="F23" s="49">
        <v>270</v>
      </c>
      <c r="G23" s="49"/>
      <c r="H23" s="49"/>
      <c r="I23" s="49">
        <f t="shared" si="1"/>
        <v>270</v>
      </c>
    </row>
    <row r="24" spans="1:9" ht="22.5" customHeight="1" x14ac:dyDescent="0.25">
      <c r="A24" s="47">
        <v>3132</v>
      </c>
      <c r="B24" s="51" t="str">
        <f>+VLOOKUP(A24,'Kontni plan'!B:C,2,0)</f>
        <v>Doprinosi za obvezno zdravstveno osiguranje</v>
      </c>
      <c r="C24" s="49">
        <v>0</v>
      </c>
      <c r="D24" s="49"/>
      <c r="E24" s="49"/>
      <c r="F24" s="49">
        <v>300</v>
      </c>
      <c r="G24" s="49"/>
      <c r="H24" s="49"/>
      <c r="I24" s="49">
        <f t="shared" si="1"/>
        <v>300</v>
      </c>
    </row>
    <row r="25" spans="1:9" ht="22.5" customHeight="1" x14ac:dyDescent="0.25">
      <c r="A25" s="47">
        <v>4511</v>
      </c>
      <c r="B25" s="51" t="str">
        <f>+VLOOKUP(A25,'Kontni plan'!B:C,2,0)</f>
        <v>Dodatna ulaganja na građevinskim objektima</v>
      </c>
      <c r="C25" s="49">
        <v>144992</v>
      </c>
      <c r="D25" s="49"/>
      <c r="E25" s="49"/>
      <c r="F25" s="49"/>
      <c r="G25" s="49"/>
      <c r="H25" s="49"/>
      <c r="I25" s="49">
        <f t="shared" si="1"/>
        <v>144992</v>
      </c>
    </row>
    <row r="26" spans="1:9" ht="22.5" customHeight="1" x14ac:dyDescent="0.25">
      <c r="A26" s="47"/>
      <c r="B26" s="51" t="e">
        <f>+VLOOKUP(A26,'Kontni plan'!B:C,2,0)</f>
        <v>#N/A</v>
      </c>
      <c r="C26" s="49"/>
      <c r="D26" s="49"/>
      <c r="E26" s="49"/>
      <c r="F26" s="49"/>
      <c r="G26" s="49"/>
      <c r="H26" s="49"/>
      <c r="I26" s="49">
        <f t="shared" si="1"/>
        <v>0</v>
      </c>
    </row>
    <row r="27" spans="1:9" ht="22.5" customHeight="1" x14ac:dyDescent="0.25">
      <c r="A27" s="47"/>
      <c r="B27" s="51" t="e">
        <f>+VLOOKUP(A27,'Kontni plan'!B:C,2,0)</f>
        <v>#N/A</v>
      </c>
      <c r="C27" s="49"/>
      <c r="D27" s="49"/>
      <c r="E27" s="49"/>
      <c r="F27" s="49"/>
      <c r="G27" s="49"/>
      <c r="H27" s="49"/>
      <c r="I27" s="49">
        <f t="shared" si="1"/>
        <v>0</v>
      </c>
    </row>
    <row r="28" spans="1:9" ht="22.5" customHeight="1" x14ac:dyDescent="0.25">
      <c r="A28" s="47"/>
      <c r="B28" s="51" t="e">
        <f>+VLOOKUP(A28,'Kontni plan'!B:C,2,0)</f>
        <v>#N/A</v>
      </c>
      <c r="C28" s="49"/>
      <c r="D28" s="49"/>
      <c r="E28" s="49"/>
      <c r="F28" s="49"/>
      <c r="G28" s="49"/>
      <c r="H28" s="49"/>
      <c r="I28" s="49">
        <f t="shared" si="1"/>
        <v>0</v>
      </c>
    </row>
    <row r="29" spans="1:9" ht="22.5" customHeight="1" x14ac:dyDescent="0.25">
      <c r="A29" s="47"/>
      <c r="B29" s="51" t="e">
        <f>+VLOOKUP(A29,'Kontni plan'!B:C,2,0)</f>
        <v>#N/A</v>
      </c>
      <c r="C29" s="49"/>
      <c r="D29" s="49"/>
      <c r="E29" s="49"/>
      <c r="F29" s="49"/>
      <c r="G29" s="49"/>
      <c r="H29" s="49"/>
      <c r="I29" s="49">
        <f t="shared" si="1"/>
        <v>0</v>
      </c>
    </row>
    <row r="30" spans="1:9" ht="22.5" customHeight="1" x14ac:dyDescent="0.25">
      <c r="A30" s="47"/>
      <c r="B30" s="51" t="e">
        <f>+VLOOKUP(A30,'Kontni plan'!B:C,2,0)</f>
        <v>#N/A</v>
      </c>
      <c r="C30" s="49"/>
      <c r="D30" s="49"/>
      <c r="E30" s="49"/>
      <c r="F30" s="49"/>
      <c r="G30" s="49"/>
      <c r="H30" s="49"/>
      <c r="I30" s="49">
        <f t="shared" si="1"/>
        <v>0</v>
      </c>
    </row>
    <row r="31" spans="1:9" ht="22.5" customHeight="1" x14ac:dyDescent="0.25">
      <c r="A31" s="47"/>
      <c r="B31" s="51" t="e">
        <f>+VLOOKUP(A31,'Kontni plan'!B:C,2,0)</f>
        <v>#N/A</v>
      </c>
      <c r="C31" s="49"/>
      <c r="D31" s="49"/>
      <c r="E31" s="49"/>
      <c r="F31" s="49"/>
      <c r="G31" s="49"/>
      <c r="H31" s="49"/>
      <c r="I31" s="49">
        <f t="shared" si="1"/>
        <v>0</v>
      </c>
    </row>
    <row r="32" spans="1:9" ht="22.5" customHeight="1" x14ac:dyDescent="0.25">
      <c r="A32" s="47"/>
      <c r="B32" s="51" t="e">
        <f>+VLOOKUP(A32,'Kontni plan'!B:C,2,0)</f>
        <v>#N/A</v>
      </c>
      <c r="C32" s="49"/>
      <c r="D32" s="49"/>
      <c r="E32" s="49"/>
      <c r="F32" s="49"/>
      <c r="G32" s="49"/>
      <c r="H32" s="49"/>
      <c r="I32" s="49">
        <f t="shared" si="1"/>
        <v>0</v>
      </c>
    </row>
    <row r="33" spans="1:9" ht="22.5" customHeight="1" x14ac:dyDescent="0.25">
      <c r="A33" s="47"/>
      <c r="B33" s="51" t="e">
        <f>+VLOOKUP(A33,'Kontni plan'!B:C,2,0)</f>
        <v>#N/A</v>
      </c>
      <c r="C33" s="49"/>
      <c r="D33" s="49"/>
      <c r="E33" s="49"/>
      <c r="F33" s="49"/>
      <c r="G33" s="49"/>
      <c r="H33" s="49"/>
      <c r="I33" s="49">
        <f t="shared" si="1"/>
        <v>0</v>
      </c>
    </row>
    <row r="34" spans="1:9" ht="22.5" customHeight="1" x14ac:dyDescent="0.25">
      <c r="A34" s="47"/>
      <c r="B34" s="51" t="e">
        <f>+VLOOKUP(A34,'Kontni plan'!B:C,2,0)</f>
        <v>#N/A</v>
      </c>
      <c r="C34" s="49"/>
      <c r="D34" s="49"/>
      <c r="E34" s="49"/>
      <c r="F34" s="49"/>
      <c r="G34" s="49"/>
      <c r="H34" s="49"/>
      <c r="I34" s="49">
        <f t="shared" si="1"/>
        <v>0</v>
      </c>
    </row>
    <row r="35" spans="1:9" ht="22.5" customHeight="1" x14ac:dyDescent="0.25">
      <c r="A35" s="47"/>
      <c r="B35" s="51" t="e">
        <f>+VLOOKUP(A35,'Kontni plan'!B:C,2,0)</f>
        <v>#N/A</v>
      </c>
      <c r="C35" s="49"/>
      <c r="D35" s="49"/>
      <c r="E35" s="49"/>
      <c r="F35" s="49"/>
      <c r="G35" s="49"/>
      <c r="H35" s="49"/>
      <c r="I35" s="49">
        <f t="shared" si="1"/>
        <v>0</v>
      </c>
    </row>
    <row r="36" spans="1:9" ht="22.5" customHeight="1" x14ac:dyDescent="0.25">
      <c r="A36" s="47"/>
      <c r="B36" s="51" t="e">
        <f>+VLOOKUP(A36,'Kontni plan'!B:C,2,0)</f>
        <v>#N/A</v>
      </c>
      <c r="C36" s="49"/>
      <c r="D36" s="49"/>
      <c r="E36" s="49"/>
      <c r="F36" s="49"/>
      <c r="G36" s="49"/>
      <c r="H36" s="49"/>
      <c r="I36" s="49">
        <f t="shared" si="1"/>
        <v>0</v>
      </c>
    </row>
    <row r="37" spans="1:9" ht="22.5" customHeight="1" x14ac:dyDescent="0.25">
      <c r="A37" s="47"/>
      <c r="B37" s="51" t="e">
        <f>+VLOOKUP(A37,'Kontni plan'!B:C,2,0)</f>
        <v>#N/A</v>
      </c>
      <c r="C37" s="49"/>
      <c r="D37" s="49"/>
      <c r="E37" s="49"/>
      <c r="F37" s="49"/>
      <c r="G37" s="49"/>
      <c r="H37" s="49"/>
      <c r="I37" s="49">
        <f t="shared" si="1"/>
        <v>0</v>
      </c>
    </row>
    <row r="38" spans="1:9" ht="22.5" customHeight="1" x14ac:dyDescent="0.25">
      <c r="A38" s="47"/>
      <c r="B38" s="51" t="e">
        <f>+VLOOKUP(A38,'Kontni plan'!B:C,2,0)</f>
        <v>#N/A</v>
      </c>
      <c r="C38" s="49"/>
      <c r="D38" s="49"/>
      <c r="E38" s="49"/>
      <c r="F38" s="49"/>
      <c r="G38" s="49"/>
      <c r="H38" s="49"/>
      <c r="I38" s="49">
        <f t="shared" si="1"/>
        <v>0</v>
      </c>
    </row>
    <row r="39" spans="1:9" ht="22.5" customHeight="1" x14ac:dyDescent="0.25">
      <c r="A39" s="47"/>
      <c r="B39" s="51" t="e">
        <f>+VLOOKUP(A39,'Kontni plan'!B:C,2,0)</f>
        <v>#N/A</v>
      </c>
      <c r="C39" s="49"/>
      <c r="D39" s="49"/>
      <c r="E39" s="49"/>
      <c r="F39" s="49"/>
      <c r="G39" s="49"/>
      <c r="H39" s="49"/>
      <c r="I39" s="49">
        <f t="shared" si="1"/>
        <v>0</v>
      </c>
    </row>
    <row r="40" spans="1:9" ht="22.5" customHeight="1" x14ac:dyDescent="0.25">
      <c r="A40" s="47"/>
      <c r="B40" s="51" t="e">
        <f>+VLOOKUP(A40,'Kontni plan'!B:C,2,0)</f>
        <v>#N/A</v>
      </c>
      <c r="C40" s="49"/>
      <c r="D40" s="49"/>
      <c r="E40" s="49"/>
      <c r="F40" s="49"/>
      <c r="G40" s="49"/>
      <c r="H40" s="49"/>
      <c r="I40" s="49">
        <f t="shared" si="1"/>
        <v>0</v>
      </c>
    </row>
    <row r="41" spans="1:9" ht="22.5" customHeight="1" x14ac:dyDescent="0.25">
      <c r="A41" s="47"/>
      <c r="B41" s="51" t="e">
        <f>+VLOOKUP(A41,'Kontni plan'!B:C,2,0)</f>
        <v>#N/A</v>
      </c>
      <c r="C41" s="49"/>
      <c r="D41" s="49"/>
      <c r="E41" s="49"/>
      <c r="F41" s="49"/>
      <c r="G41" s="49"/>
      <c r="H41" s="49"/>
      <c r="I41" s="49">
        <f t="shared" si="1"/>
        <v>0</v>
      </c>
    </row>
    <row r="42" spans="1:9" ht="22.5" customHeight="1" x14ac:dyDescent="0.25">
      <c r="A42" s="47"/>
      <c r="B42" s="51" t="e">
        <f>+VLOOKUP(A42,'Kontni plan'!B:C,2,0)</f>
        <v>#N/A</v>
      </c>
      <c r="C42" s="49"/>
      <c r="D42" s="49"/>
      <c r="E42" s="49"/>
      <c r="F42" s="49"/>
      <c r="G42" s="49"/>
      <c r="H42" s="49"/>
      <c r="I42" s="49">
        <f t="shared" si="1"/>
        <v>0</v>
      </c>
    </row>
    <row r="43" spans="1:9" ht="22.5" customHeight="1" x14ac:dyDescent="0.25">
      <c r="A43" s="47"/>
      <c r="B43" s="51" t="e">
        <f>+VLOOKUP(A43,'Kontni plan'!B:C,2,0)</f>
        <v>#N/A</v>
      </c>
      <c r="C43" s="49"/>
      <c r="D43" s="49"/>
      <c r="E43" s="49"/>
      <c r="F43" s="49"/>
      <c r="G43" s="49"/>
      <c r="H43" s="49"/>
      <c r="I43" s="49">
        <f t="shared" si="1"/>
        <v>0</v>
      </c>
    </row>
    <row r="44" spans="1:9" ht="22.5" customHeight="1" x14ac:dyDescent="0.25">
      <c r="A44" s="47"/>
      <c r="B44" s="51" t="e">
        <f>+VLOOKUP(A44,'Kontni plan'!B:C,2,0)</f>
        <v>#N/A</v>
      </c>
      <c r="C44" s="49"/>
      <c r="D44" s="49"/>
      <c r="E44" s="49"/>
      <c r="F44" s="49"/>
      <c r="G44" s="49"/>
      <c r="H44" s="49"/>
      <c r="I44" s="49">
        <f t="shared" si="1"/>
        <v>0</v>
      </c>
    </row>
    <row r="45" spans="1:9" ht="22.5" customHeight="1" x14ac:dyDescent="0.25">
      <c r="A45" s="47"/>
      <c r="B45" s="51" t="e">
        <f>+VLOOKUP(A45,'Kontni plan'!B:C,2,0)</f>
        <v>#N/A</v>
      </c>
      <c r="C45" s="49"/>
      <c r="D45" s="49"/>
      <c r="E45" s="49"/>
      <c r="F45" s="49"/>
      <c r="G45" s="49"/>
      <c r="H45" s="49"/>
      <c r="I45" s="49">
        <f t="shared" si="1"/>
        <v>0</v>
      </c>
    </row>
    <row r="46" spans="1:9" ht="22.5" customHeight="1" x14ac:dyDescent="0.25">
      <c r="A46" s="47"/>
      <c r="B46" s="51" t="e">
        <f>+VLOOKUP(A46,'Kontni plan'!B:C,2,0)</f>
        <v>#N/A</v>
      </c>
      <c r="C46" s="49"/>
      <c r="D46" s="49"/>
      <c r="E46" s="49"/>
      <c r="F46" s="49"/>
      <c r="G46" s="49"/>
      <c r="H46" s="49"/>
      <c r="I46" s="49">
        <f t="shared" ref="I46:I47" si="2">SUM(C46:H46)</f>
        <v>0</v>
      </c>
    </row>
    <row r="47" spans="1:9" ht="22.5" customHeight="1" x14ac:dyDescent="0.25">
      <c r="A47" s="47"/>
      <c r="B47" s="51" t="e">
        <f>+VLOOKUP(A47,'Kontni plan'!B:C,2,0)</f>
        <v>#N/A</v>
      </c>
      <c r="C47" s="49"/>
      <c r="D47" s="49"/>
      <c r="E47" s="49"/>
      <c r="F47" s="49"/>
      <c r="G47" s="49"/>
      <c r="H47" s="49"/>
      <c r="I47" s="49">
        <f t="shared" si="2"/>
        <v>0</v>
      </c>
    </row>
  </sheetData>
  <mergeCells count="7">
    <mergeCell ref="I1:I2"/>
    <mergeCell ref="E3:H3"/>
    <mergeCell ref="D1:D2"/>
    <mergeCell ref="E1:H1"/>
    <mergeCell ref="A1:A2"/>
    <mergeCell ref="B1:B2"/>
    <mergeCell ref="C1:C2"/>
  </mergeCells>
  <pageMargins left="0.51181102362204722" right="0.51181102362204722" top="0.55118110236220474" bottom="0.55118110236220474" header="0" footer="0"/>
  <pageSetup paperSize="9" orientation="landscape" horizontalDpi="4294967295" verticalDpi="4294967295" r:id="rId1"/>
  <headerFooter>
    <oddHeader>&amp;C&amp;"Calibri,Podebljano"&amp;14RASHODI - zbirno za sve programe</oddHeader>
  </headerFooter>
  <extLst>
    <ext xmlns:x14="http://schemas.microsoft.com/office/spreadsheetml/2009/9/main" uri="{CCE6A557-97BC-4b89-ADB6-D9C93CAAB3DF}">
      <x14:dataValidations xmlns:xm="http://schemas.microsoft.com/office/excel/2006/main" count="1">
        <x14:dataValidation type="list" allowBlank="1" showDropDown="1" showInputMessage="1" showErrorMessage="1">
          <x14:formula1>
            <xm:f>'Kontni plan'!$B$2:$B$145</xm:f>
          </x14:formula1>
          <xm:sqref>A5:A47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9"/>
  <sheetViews>
    <sheetView workbookViewId="0"/>
  </sheetViews>
  <sheetFormatPr defaultRowHeight="15" x14ac:dyDescent="0.25"/>
  <cols>
    <col min="1" max="1" width="8" bestFit="1" customWidth="1"/>
    <col min="2" max="2" width="12" bestFit="1" customWidth="1"/>
    <col min="3" max="3" width="72.42578125" bestFit="1" customWidth="1"/>
  </cols>
  <sheetData>
    <row r="1" spans="1:3" x14ac:dyDescent="0.25">
      <c r="A1" s="44" t="s">
        <v>183</v>
      </c>
      <c r="B1" s="44" t="s">
        <v>184</v>
      </c>
      <c r="C1" s="44" t="s">
        <v>185</v>
      </c>
    </row>
    <row r="2" spans="1:3" x14ac:dyDescent="0.25">
      <c r="A2" s="44" t="s">
        <v>186</v>
      </c>
      <c r="B2" s="44">
        <v>3111</v>
      </c>
      <c r="C2" s="44" t="s">
        <v>319</v>
      </c>
    </row>
    <row r="3" spans="1:3" x14ac:dyDescent="0.25">
      <c r="A3" s="44" t="s">
        <v>186</v>
      </c>
      <c r="B3" s="44">
        <v>3112</v>
      </c>
      <c r="C3" s="44" t="s">
        <v>320</v>
      </c>
    </row>
    <row r="4" spans="1:3" x14ac:dyDescent="0.25">
      <c r="A4" s="44" t="s">
        <v>186</v>
      </c>
      <c r="B4" s="44">
        <v>3113</v>
      </c>
      <c r="C4" s="44" t="s">
        <v>321</v>
      </c>
    </row>
    <row r="5" spans="1:3" x14ac:dyDescent="0.25">
      <c r="A5" s="44" t="s">
        <v>186</v>
      </c>
      <c r="B5" s="44">
        <v>3114</v>
      </c>
      <c r="C5" s="44" t="s">
        <v>322</v>
      </c>
    </row>
    <row r="6" spans="1:3" x14ac:dyDescent="0.25">
      <c r="A6" s="44" t="s">
        <v>186</v>
      </c>
      <c r="B6" s="44">
        <v>3121</v>
      </c>
      <c r="C6" s="44" t="s">
        <v>323</v>
      </c>
    </row>
    <row r="7" spans="1:3" x14ac:dyDescent="0.25">
      <c r="A7" s="44" t="s">
        <v>186</v>
      </c>
      <c r="B7" s="44">
        <v>3131</v>
      </c>
      <c r="C7" s="44" t="s">
        <v>262</v>
      </c>
    </row>
    <row r="8" spans="1:3" x14ac:dyDescent="0.25">
      <c r="A8" s="44" t="s">
        <v>186</v>
      </c>
      <c r="B8" s="44">
        <v>3132</v>
      </c>
      <c r="C8" s="44" t="s">
        <v>260</v>
      </c>
    </row>
    <row r="9" spans="1:3" x14ac:dyDescent="0.25">
      <c r="A9" s="44" t="s">
        <v>186</v>
      </c>
      <c r="B9" s="44">
        <v>3133</v>
      </c>
      <c r="C9" s="44" t="s">
        <v>263</v>
      </c>
    </row>
    <row r="10" spans="1:3" x14ac:dyDescent="0.25">
      <c r="A10" s="44" t="s">
        <v>186</v>
      </c>
      <c r="B10" s="44">
        <v>3211</v>
      </c>
      <c r="C10" s="44" t="s">
        <v>290</v>
      </c>
    </row>
    <row r="11" spans="1:3" x14ac:dyDescent="0.25">
      <c r="A11" s="44" t="s">
        <v>186</v>
      </c>
      <c r="B11" s="44">
        <v>3212</v>
      </c>
      <c r="C11" s="44" t="s">
        <v>291</v>
      </c>
    </row>
    <row r="12" spans="1:3" x14ac:dyDescent="0.25">
      <c r="A12" s="44" t="s">
        <v>186</v>
      </c>
      <c r="B12" s="44">
        <v>3213</v>
      </c>
      <c r="C12" s="44" t="s">
        <v>292</v>
      </c>
    </row>
    <row r="13" spans="1:3" x14ac:dyDescent="0.25">
      <c r="A13" s="44" t="s">
        <v>186</v>
      </c>
      <c r="B13" s="44">
        <v>3214</v>
      </c>
      <c r="C13" s="44" t="s">
        <v>293</v>
      </c>
    </row>
    <row r="14" spans="1:3" x14ac:dyDescent="0.25">
      <c r="A14" s="44" t="s">
        <v>186</v>
      </c>
      <c r="B14" s="44">
        <v>3221</v>
      </c>
      <c r="C14" s="44" t="s">
        <v>294</v>
      </c>
    </row>
    <row r="15" spans="1:3" x14ac:dyDescent="0.25">
      <c r="A15" s="44" t="s">
        <v>186</v>
      </c>
      <c r="B15" s="44">
        <v>3222</v>
      </c>
      <c r="C15" s="44" t="s">
        <v>295</v>
      </c>
    </row>
    <row r="16" spans="1:3" x14ac:dyDescent="0.25">
      <c r="A16" s="44" t="s">
        <v>186</v>
      </c>
      <c r="B16" s="44">
        <v>3223</v>
      </c>
      <c r="C16" s="44" t="s">
        <v>296</v>
      </c>
    </row>
    <row r="17" spans="1:3" x14ac:dyDescent="0.25">
      <c r="A17" s="44" t="s">
        <v>186</v>
      </c>
      <c r="B17" s="44">
        <v>3224</v>
      </c>
      <c r="C17" s="44" t="s">
        <v>297</v>
      </c>
    </row>
    <row r="18" spans="1:3" x14ac:dyDescent="0.25">
      <c r="A18" s="44" t="s">
        <v>186</v>
      </c>
      <c r="B18" s="44">
        <v>3225</v>
      </c>
      <c r="C18" s="44" t="s">
        <v>298</v>
      </c>
    </row>
    <row r="19" spans="1:3" x14ac:dyDescent="0.25">
      <c r="A19" s="44" t="s">
        <v>186</v>
      </c>
      <c r="B19" s="44">
        <v>3226</v>
      </c>
      <c r="C19" s="44" t="s">
        <v>324</v>
      </c>
    </row>
    <row r="20" spans="1:3" x14ac:dyDescent="0.25">
      <c r="A20" s="44" t="s">
        <v>186</v>
      </c>
      <c r="B20" s="44">
        <v>3227</v>
      </c>
      <c r="C20" s="44" t="s">
        <v>299</v>
      </c>
    </row>
    <row r="21" spans="1:3" x14ac:dyDescent="0.25">
      <c r="A21" s="44" t="s">
        <v>186</v>
      </c>
      <c r="B21" s="44">
        <v>3231</v>
      </c>
      <c r="C21" s="44" t="s">
        <v>300</v>
      </c>
    </row>
    <row r="22" spans="1:3" x14ac:dyDescent="0.25">
      <c r="A22" s="44" t="s">
        <v>186</v>
      </c>
      <c r="B22" s="44">
        <v>3232</v>
      </c>
      <c r="C22" s="44" t="s">
        <v>301</v>
      </c>
    </row>
    <row r="23" spans="1:3" x14ac:dyDescent="0.25">
      <c r="A23" s="44" t="s">
        <v>186</v>
      </c>
      <c r="B23" s="44">
        <v>3233</v>
      </c>
      <c r="C23" s="44" t="s">
        <v>302</v>
      </c>
    </row>
    <row r="24" spans="1:3" x14ac:dyDescent="0.25">
      <c r="A24" s="44" t="s">
        <v>186</v>
      </c>
      <c r="B24" s="44">
        <v>3234</v>
      </c>
      <c r="C24" s="44" t="s">
        <v>303</v>
      </c>
    </row>
    <row r="25" spans="1:3" x14ac:dyDescent="0.25">
      <c r="A25" s="44" t="s">
        <v>186</v>
      </c>
      <c r="B25" s="44">
        <v>3235</v>
      </c>
      <c r="C25" s="44" t="s">
        <v>304</v>
      </c>
    </row>
    <row r="26" spans="1:3" x14ac:dyDescent="0.25">
      <c r="A26" s="44" t="s">
        <v>186</v>
      </c>
      <c r="B26" s="44">
        <v>3236</v>
      </c>
      <c r="C26" s="44" t="s">
        <v>305</v>
      </c>
    </row>
    <row r="27" spans="1:3" x14ac:dyDescent="0.25">
      <c r="A27" s="44" t="s">
        <v>186</v>
      </c>
      <c r="B27" s="44">
        <v>3237</v>
      </c>
      <c r="C27" s="44" t="s">
        <v>306</v>
      </c>
    </row>
    <row r="28" spans="1:3" x14ac:dyDescent="0.25">
      <c r="A28" s="44" t="s">
        <v>186</v>
      </c>
      <c r="B28" s="44">
        <v>3238</v>
      </c>
      <c r="C28" s="44" t="s">
        <v>307</v>
      </c>
    </row>
    <row r="29" spans="1:3" x14ac:dyDescent="0.25">
      <c r="A29" s="44" t="s">
        <v>186</v>
      </c>
      <c r="B29" s="44">
        <v>3239</v>
      </c>
      <c r="C29" s="44" t="s">
        <v>308</v>
      </c>
    </row>
    <row r="30" spans="1:3" x14ac:dyDescent="0.25">
      <c r="A30" s="44" t="s">
        <v>186</v>
      </c>
      <c r="B30" s="44">
        <v>3241</v>
      </c>
      <c r="C30" s="44" t="s">
        <v>325</v>
      </c>
    </row>
    <row r="31" spans="1:3" x14ac:dyDescent="0.25">
      <c r="A31" s="44" t="s">
        <v>186</v>
      </c>
      <c r="B31" s="44">
        <v>3291</v>
      </c>
      <c r="C31" s="44" t="s">
        <v>310</v>
      </c>
    </row>
    <row r="32" spans="1:3" x14ac:dyDescent="0.25">
      <c r="A32" s="44" t="s">
        <v>186</v>
      </c>
      <c r="B32" s="44">
        <v>3292</v>
      </c>
      <c r="C32" s="44" t="s">
        <v>311</v>
      </c>
    </row>
    <row r="33" spans="1:3" x14ac:dyDescent="0.25">
      <c r="A33" s="44" t="s">
        <v>186</v>
      </c>
      <c r="B33" s="44">
        <v>3293</v>
      </c>
      <c r="C33" s="44" t="s">
        <v>312</v>
      </c>
    </row>
    <row r="34" spans="1:3" x14ac:dyDescent="0.25">
      <c r="A34" s="44" t="s">
        <v>186</v>
      </c>
      <c r="B34" s="44">
        <v>3294</v>
      </c>
      <c r="C34" s="44" t="s">
        <v>313</v>
      </c>
    </row>
    <row r="35" spans="1:3" x14ac:dyDescent="0.25">
      <c r="A35" s="44" t="s">
        <v>186</v>
      </c>
      <c r="B35" s="44">
        <v>3295</v>
      </c>
      <c r="C35" s="44" t="s">
        <v>314</v>
      </c>
    </row>
    <row r="36" spans="1:3" x14ac:dyDescent="0.25">
      <c r="A36" s="44" t="s">
        <v>186</v>
      </c>
      <c r="B36" s="44">
        <v>3296</v>
      </c>
      <c r="C36" s="44" t="s">
        <v>327</v>
      </c>
    </row>
    <row r="37" spans="1:3" x14ac:dyDescent="0.25">
      <c r="A37" s="44" t="s">
        <v>186</v>
      </c>
      <c r="B37" s="44">
        <v>3299</v>
      </c>
      <c r="C37" s="44" t="s">
        <v>309</v>
      </c>
    </row>
    <row r="38" spans="1:3" x14ac:dyDescent="0.25">
      <c r="A38" s="44" t="s">
        <v>186</v>
      </c>
      <c r="B38" s="44">
        <v>3411</v>
      </c>
      <c r="C38" s="44" t="s">
        <v>328</v>
      </c>
    </row>
    <row r="39" spans="1:3" x14ac:dyDescent="0.25">
      <c r="A39" s="44" t="s">
        <v>186</v>
      </c>
      <c r="B39" s="44">
        <v>3412</v>
      </c>
      <c r="C39" s="44" t="s">
        <v>329</v>
      </c>
    </row>
    <row r="40" spans="1:3" x14ac:dyDescent="0.25">
      <c r="A40" s="44" t="s">
        <v>186</v>
      </c>
      <c r="B40" s="44">
        <v>3413</v>
      </c>
      <c r="C40" s="44" t="s">
        <v>330</v>
      </c>
    </row>
    <row r="41" spans="1:3" x14ac:dyDescent="0.25">
      <c r="A41" s="44" t="s">
        <v>186</v>
      </c>
      <c r="B41" s="44">
        <v>3419</v>
      </c>
      <c r="C41" s="44" t="s">
        <v>331</v>
      </c>
    </row>
    <row r="42" spans="1:3" x14ac:dyDescent="0.25">
      <c r="A42" s="44" t="s">
        <v>186</v>
      </c>
      <c r="B42" s="44">
        <v>3421</v>
      </c>
      <c r="C42" s="44" t="s">
        <v>332</v>
      </c>
    </row>
    <row r="43" spans="1:3" x14ac:dyDescent="0.25">
      <c r="A43" s="44" t="s">
        <v>186</v>
      </c>
      <c r="B43" s="44">
        <v>3422</v>
      </c>
      <c r="C43" s="44" t="s">
        <v>333</v>
      </c>
    </row>
    <row r="44" spans="1:3" x14ac:dyDescent="0.25">
      <c r="A44" s="44" t="s">
        <v>186</v>
      </c>
      <c r="B44" s="44">
        <v>3423</v>
      </c>
      <c r="C44" s="44" t="s">
        <v>334</v>
      </c>
    </row>
    <row r="45" spans="1:3" x14ac:dyDescent="0.25">
      <c r="A45" s="44" t="s">
        <v>186</v>
      </c>
      <c r="B45" s="44">
        <v>3425</v>
      </c>
      <c r="C45" s="44" t="s">
        <v>335</v>
      </c>
    </row>
    <row r="46" spans="1:3" x14ac:dyDescent="0.25">
      <c r="A46" s="44" t="s">
        <v>186</v>
      </c>
      <c r="B46" s="44">
        <v>3426</v>
      </c>
      <c r="C46" s="44" t="s">
        <v>336</v>
      </c>
    </row>
    <row r="47" spans="1:3" x14ac:dyDescent="0.25">
      <c r="A47" s="44" t="s">
        <v>186</v>
      </c>
      <c r="B47" s="44">
        <v>3427</v>
      </c>
      <c r="C47" s="44" t="s">
        <v>337</v>
      </c>
    </row>
    <row r="48" spans="1:3" x14ac:dyDescent="0.25">
      <c r="A48" s="44" t="s">
        <v>186</v>
      </c>
      <c r="B48" s="44">
        <v>3428</v>
      </c>
      <c r="C48" s="44" t="s">
        <v>338</v>
      </c>
    </row>
    <row r="49" spans="1:3" x14ac:dyDescent="0.25">
      <c r="A49" s="44" t="s">
        <v>186</v>
      </c>
      <c r="B49" s="44">
        <v>3431</v>
      </c>
      <c r="C49" s="44" t="s">
        <v>339</v>
      </c>
    </row>
    <row r="50" spans="1:3" x14ac:dyDescent="0.25">
      <c r="A50" s="44" t="s">
        <v>186</v>
      </c>
      <c r="B50" s="44">
        <v>3432</v>
      </c>
      <c r="C50" s="44" t="s">
        <v>340</v>
      </c>
    </row>
    <row r="51" spans="1:3" x14ac:dyDescent="0.25">
      <c r="A51" s="44" t="s">
        <v>186</v>
      </c>
      <c r="B51" s="44">
        <v>3433</v>
      </c>
      <c r="C51" s="44" t="s">
        <v>341</v>
      </c>
    </row>
    <row r="52" spans="1:3" x14ac:dyDescent="0.25">
      <c r="A52" s="44" t="s">
        <v>186</v>
      </c>
      <c r="B52" s="44">
        <v>3434</v>
      </c>
      <c r="C52" s="44" t="s">
        <v>342</v>
      </c>
    </row>
    <row r="53" spans="1:3" x14ac:dyDescent="0.25">
      <c r="A53" s="44" t="s">
        <v>186</v>
      </c>
      <c r="B53" s="44">
        <v>3511</v>
      </c>
      <c r="C53" s="44" t="s">
        <v>344</v>
      </c>
    </row>
    <row r="54" spans="1:3" x14ac:dyDescent="0.25">
      <c r="A54" s="44" t="s">
        <v>186</v>
      </c>
      <c r="B54" s="44">
        <v>3512</v>
      </c>
      <c r="C54" s="44" t="s">
        <v>343</v>
      </c>
    </row>
    <row r="55" spans="1:3" x14ac:dyDescent="0.25">
      <c r="A55" s="44" t="s">
        <v>186</v>
      </c>
      <c r="B55" s="44">
        <v>3521</v>
      </c>
      <c r="C55" s="44" t="s">
        <v>345</v>
      </c>
    </row>
    <row r="56" spans="1:3" x14ac:dyDescent="0.25">
      <c r="A56" s="44" t="s">
        <v>186</v>
      </c>
      <c r="B56" s="44">
        <v>3522</v>
      </c>
      <c r="C56" s="44" t="s">
        <v>346</v>
      </c>
    </row>
    <row r="57" spans="1:3" x14ac:dyDescent="0.25">
      <c r="A57" s="44" t="s">
        <v>186</v>
      </c>
      <c r="B57" s="44">
        <v>3523</v>
      </c>
      <c r="C57" s="44" t="s">
        <v>347</v>
      </c>
    </row>
    <row r="58" spans="1:3" x14ac:dyDescent="0.25">
      <c r="A58" s="44" t="s">
        <v>186</v>
      </c>
      <c r="B58" s="44">
        <v>3531</v>
      </c>
      <c r="C58" s="44" t="s">
        <v>348</v>
      </c>
    </row>
    <row r="59" spans="1:3" x14ac:dyDescent="0.25">
      <c r="A59" s="44" t="s">
        <v>186</v>
      </c>
      <c r="B59" s="44">
        <v>3611</v>
      </c>
      <c r="C59" s="44" t="s">
        <v>349</v>
      </c>
    </row>
    <row r="60" spans="1:3" x14ac:dyDescent="0.25">
      <c r="A60" s="44" t="s">
        <v>186</v>
      </c>
      <c r="B60" s="44">
        <v>3612</v>
      </c>
      <c r="C60" s="44" t="s">
        <v>350</v>
      </c>
    </row>
    <row r="61" spans="1:3" x14ac:dyDescent="0.25">
      <c r="A61" s="44" t="s">
        <v>186</v>
      </c>
      <c r="B61" s="44">
        <v>3621</v>
      </c>
      <c r="C61" s="44" t="s">
        <v>351</v>
      </c>
    </row>
    <row r="62" spans="1:3" x14ac:dyDescent="0.25">
      <c r="A62" s="44" t="s">
        <v>186</v>
      </c>
      <c r="B62" s="44">
        <v>3622</v>
      </c>
      <c r="C62" s="44" t="s">
        <v>352</v>
      </c>
    </row>
    <row r="63" spans="1:3" x14ac:dyDescent="0.25">
      <c r="A63" s="44" t="s">
        <v>186</v>
      </c>
      <c r="B63" s="44">
        <v>3631</v>
      </c>
      <c r="C63" s="44" t="s">
        <v>353</v>
      </c>
    </row>
    <row r="64" spans="1:3" x14ac:dyDescent="0.25">
      <c r="A64" s="44" t="s">
        <v>186</v>
      </c>
      <c r="B64" s="44">
        <v>3632</v>
      </c>
      <c r="C64" s="44" t="s">
        <v>354</v>
      </c>
    </row>
    <row r="65" spans="1:3" x14ac:dyDescent="0.25">
      <c r="A65" s="44" t="s">
        <v>186</v>
      </c>
      <c r="B65" s="44">
        <v>3661</v>
      </c>
      <c r="C65" s="44" t="s">
        <v>355</v>
      </c>
    </row>
    <row r="66" spans="1:3" x14ac:dyDescent="0.25">
      <c r="A66" s="44" t="s">
        <v>186</v>
      </c>
      <c r="B66" s="44">
        <v>3662</v>
      </c>
      <c r="C66" s="44" t="s">
        <v>356</v>
      </c>
    </row>
    <row r="67" spans="1:3" x14ac:dyDescent="0.25">
      <c r="A67" s="44" t="s">
        <v>186</v>
      </c>
      <c r="B67" s="44">
        <v>3672</v>
      </c>
      <c r="C67" s="44" t="s">
        <v>357</v>
      </c>
    </row>
    <row r="68" spans="1:3" x14ac:dyDescent="0.25">
      <c r="A68" s="44" t="s">
        <v>186</v>
      </c>
      <c r="B68" s="44">
        <v>3673</v>
      </c>
      <c r="C68" s="44" t="s">
        <v>358</v>
      </c>
    </row>
    <row r="69" spans="1:3" x14ac:dyDescent="0.25">
      <c r="A69" s="44" t="s">
        <v>186</v>
      </c>
      <c r="B69" s="44">
        <v>3674</v>
      </c>
      <c r="C69" s="44" t="s">
        <v>359</v>
      </c>
    </row>
    <row r="70" spans="1:3" x14ac:dyDescent="0.25">
      <c r="A70" s="44" t="s">
        <v>186</v>
      </c>
      <c r="B70" s="44">
        <v>3681</v>
      </c>
      <c r="C70" s="44" t="s">
        <v>361</v>
      </c>
    </row>
    <row r="71" spans="1:3" x14ac:dyDescent="0.25">
      <c r="A71" s="44" t="s">
        <v>186</v>
      </c>
      <c r="B71" s="44">
        <v>3682</v>
      </c>
      <c r="C71" s="44" t="s">
        <v>362</v>
      </c>
    </row>
    <row r="72" spans="1:3" x14ac:dyDescent="0.25">
      <c r="A72" s="44" t="s">
        <v>186</v>
      </c>
      <c r="B72" s="44">
        <v>3691</v>
      </c>
      <c r="C72" s="44" t="s">
        <v>363</v>
      </c>
    </row>
    <row r="73" spans="1:3" x14ac:dyDescent="0.25">
      <c r="A73" s="44" t="s">
        <v>186</v>
      </c>
      <c r="B73" s="44">
        <v>3692</v>
      </c>
      <c r="C73" s="44" t="s">
        <v>364</v>
      </c>
    </row>
    <row r="74" spans="1:3" x14ac:dyDescent="0.25">
      <c r="A74" s="44" t="s">
        <v>186</v>
      </c>
      <c r="B74" s="44">
        <v>3693</v>
      </c>
      <c r="C74" s="44" t="s">
        <v>365</v>
      </c>
    </row>
    <row r="75" spans="1:3" x14ac:dyDescent="0.25">
      <c r="A75" s="44" t="s">
        <v>186</v>
      </c>
      <c r="B75" s="44">
        <v>3694</v>
      </c>
      <c r="C75" s="44" t="s">
        <v>366</v>
      </c>
    </row>
    <row r="76" spans="1:3" x14ac:dyDescent="0.25">
      <c r="A76" s="44" t="s">
        <v>186</v>
      </c>
      <c r="B76" s="44">
        <v>3711</v>
      </c>
      <c r="C76" s="44" t="s">
        <v>367</v>
      </c>
    </row>
    <row r="77" spans="1:3" x14ac:dyDescent="0.25">
      <c r="A77" s="44" t="s">
        <v>186</v>
      </c>
      <c r="B77" s="44">
        <v>3712</v>
      </c>
      <c r="C77" s="44" t="s">
        <v>368</v>
      </c>
    </row>
    <row r="78" spans="1:3" x14ac:dyDescent="0.25">
      <c r="A78" s="44" t="s">
        <v>186</v>
      </c>
      <c r="B78" s="44">
        <v>3713</v>
      </c>
      <c r="C78" s="44" t="s">
        <v>369</v>
      </c>
    </row>
    <row r="79" spans="1:3" x14ac:dyDescent="0.25">
      <c r="A79" s="44" t="s">
        <v>186</v>
      </c>
      <c r="B79" s="44">
        <v>3714</v>
      </c>
      <c r="C79" s="44" t="s">
        <v>370</v>
      </c>
    </row>
    <row r="80" spans="1:3" x14ac:dyDescent="0.25">
      <c r="A80" s="44" t="s">
        <v>186</v>
      </c>
      <c r="B80" s="44">
        <v>3715</v>
      </c>
      <c r="C80" s="44" t="s">
        <v>371</v>
      </c>
    </row>
    <row r="81" spans="1:3" x14ac:dyDescent="0.25">
      <c r="A81" s="44" t="s">
        <v>186</v>
      </c>
      <c r="B81" s="44">
        <v>3721</v>
      </c>
      <c r="C81" s="44" t="s">
        <v>372</v>
      </c>
    </row>
    <row r="82" spans="1:3" x14ac:dyDescent="0.25">
      <c r="A82" s="44" t="s">
        <v>186</v>
      </c>
      <c r="B82" s="44">
        <v>3722</v>
      </c>
      <c r="C82" s="44" t="s">
        <v>373</v>
      </c>
    </row>
    <row r="83" spans="1:3" x14ac:dyDescent="0.25">
      <c r="A83" s="44" t="s">
        <v>186</v>
      </c>
      <c r="B83" s="44">
        <v>3723</v>
      </c>
      <c r="C83" s="44" t="s">
        <v>374</v>
      </c>
    </row>
    <row r="84" spans="1:3" x14ac:dyDescent="0.25">
      <c r="A84" s="44" t="s">
        <v>186</v>
      </c>
      <c r="B84" s="44">
        <v>3811</v>
      </c>
      <c r="C84" s="44" t="s">
        <v>376</v>
      </c>
    </row>
    <row r="85" spans="1:3" x14ac:dyDescent="0.25">
      <c r="A85" s="44" t="s">
        <v>186</v>
      </c>
      <c r="B85" s="44">
        <v>3812</v>
      </c>
      <c r="C85" s="44" t="s">
        <v>377</v>
      </c>
    </row>
    <row r="86" spans="1:3" x14ac:dyDescent="0.25">
      <c r="A86" s="44" t="s">
        <v>186</v>
      </c>
      <c r="B86" s="44">
        <v>3813</v>
      </c>
      <c r="C86" s="44" t="s">
        <v>378</v>
      </c>
    </row>
    <row r="87" spans="1:3" x14ac:dyDescent="0.25">
      <c r="A87" s="44" t="s">
        <v>186</v>
      </c>
      <c r="B87" s="44">
        <v>3821</v>
      </c>
      <c r="C87" s="44" t="s">
        <v>380</v>
      </c>
    </row>
    <row r="88" spans="1:3" x14ac:dyDescent="0.25">
      <c r="A88" s="44" t="s">
        <v>186</v>
      </c>
      <c r="B88" s="44">
        <v>3822</v>
      </c>
      <c r="C88" s="44" t="s">
        <v>381</v>
      </c>
    </row>
    <row r="89" spans="1:3" x14ac:dyDescent="0.25">
      <c r="A89" s="44" t="s">
        <v>186</v>
      </c>
      <c r="B89" s="44">
        <v>3823</v>
      </c>
      <c r="C89" s="44" t="s">
        <v>382</v>
      </c>
    </row>
    <row r="90" spans="1:3" x14ac:dyDescent="0.25">
      <c r="A90" s="44" t="s">
        <v>186</v>
      </c>
      <c r="B90" s="44">
        <v>3831</v>
      </c>
      <c r="C90" s="44" t="s">
        <v>383</v>
      </c>
    </row>
    <row r="91" spans="1:3" x14ac:dyDescent="0.25">
      <c r="A91" s="44" t="s">
        <v>186</v>
      </c>
      <c r="B91" s="44">
        <v>3832</v>
      </c>
      <c r="C91" s="44" t="s">
        <v>384</v>
      </c>
    </row>
    <row r="92" spans="1:3" x14ac:dyDescent="0.25">
      <c r="A92" s="44" t="s">
        <v>186</v>
      </c>
      <c r="B92" s="44">
        <v>3833</v>
      </c>
      <c r="C92" s="44" t="s">
        <v>385</v>
      </c>
    </row>
    <row r="93" spans="1:3" x14ac:dyDescent="0.25">
      <c r="A93" s="44" t="s">
        <v>186</v>
      </c>
      <c r="B93" s="44">
        <v>3834</v>
      </c>
      <c r="C93" s="44" t="s">
        <v>386</v>
      </c>
    </row>
    <row r="94" spans="1:3" x14ac:dyDescent="0.25">
      <c r="A94" s="44" t="s">
        <v>186</v>
      </c>
      <c r="B94" s="44">
        <v>3835</v>
      </c>
      <c r="C94" s="44" t="s">
        <v>288</v>
      </c>
    </row>
    <row r="95" spans="1:3" x14ac:dyDescent="0.25">
      <c r="A95" s="44" t="s">
        <v>186</v>
      </c>
      <c r="B95" s="44">
        <v>3841</v>
      </c>
      <c r="C95" s="44" t="s">
        <v>387</v>
      </c>
    </row>
    <row r="96" spans="1:3" x14ac:dyDescent="0.25">
      <c r="A96" s="44" t="s">
        <v>186</v>
      </c>
      <c r="B96" s="44">
        <v>3842</v>
      </c>
      <c r="C96" s="44" t="s">
        <v>388</v>
      </c>
    </row>
    <row r="97" spans="1:3" x14ac:dyDescent="0.25">
      <c r="A97" s="44" t="s">
        <v>186</v>
      </c>
      <c r="B97" s="44">
        <v>3861</v>
      </c>
      <c r="C97" s="44" t="s">
        <v>389</v>
      </c>
    </row>
    <row r="98" spans="1:3" x14ac:dyDescent="0.25">
      <c r="A98" s="44" t="s">
        <v>186</v>
      </c>
      <c r="B98" s="44">
        <v>3862</v>
      </c>
      <c r="C98" s="44" t="s">
        <v>390</v>
      </c>
    </row>
    <row r="99" spans="1:3" x14ac:dyDescent="0.25">
      <c r="A99" s="44" t="s">
        <v>186</v>
      </c>
      <c r="B99" s="44">
        <v>3863</v>
      </c>
      <c r="C99" s="44" t="s">
        <v>391</v>
      </c>
    </row>
    <row r="100" spans="1:3" x14ac:dyDescent="0.25">
      <c r="A100" s="44" t="s">
        <v>186</v>
      </c>
      <c r="B100" s="44">
        <v>3864</v>
      </c>
      <c r="C100" s="44" t="s">
        <v>392</v>
      </c>
    </row>
    <row r="101" spans="1:3" x14ac:dyDescent="0.25">
      <c r="A101" s="44" t="s">
        <v>186</v>
      </c>
      <c r="B101" s="44">
        <v>3911</v>
      </c>
      <c r="C101" s="44" t="s">
        <v>393</v>
      </c>
    </row>
    <row r="102" spans="1:3" x14ac:dyDescent="0.25">
      <c r="A102" s="44" t="s">
        <v>186</v>
      </c>
      <c r="B102" s="44">
        <v>3921</v>
      </c>
      <c r="C102" s="44" t="s">
        <v>225</v>
      </c>
    </row>
    <row r="103" spans="1:3" x14ac:dyDescent="0.25">
      <c r="A103" s="44" t="s">
        <v>186</v>
      </c>
      <c r="B103" s="44">
        <v>4111</v>
      </c>
      <c r="C103" s="44" t="s">
        <v>187</v>
      </c>
    </row>
    <row r="104" spans="1:3" x14ac:dyDescent="0.25">
      <c r="A104" s="44" t="s">
        <v>186</v>
      </c>
      <c r="B104" s="44">
        <v>4112</v>
      </c>
      <c r="C104" s="44" t="s">
        <v>188</v>
      </c>
    </row>
    <row r="105" spans="1:3" x14ac:dyDescent="0.25">
      <c r="A105" s="44" t="s">
        <v>186</v>
      </c>
      <c r="B105" s="44">
        <v>4113</v>
      </c>
      <c r="C105" s="44" t="s">
        <v>189</v>
      </c>
    </row>
    <row r="106" spans="1:3" x14ac:dyDescent="0.25">
      <c r="A106" s="44" t="s">
        <v>186</v>
      </c>
      <c r="B106" s="44">
        <v>4121</v>
      </c>
      <c r="C106" s="44" t="s">
        <v>190</v>
      </c>
    </row>
    <row r="107" spans="1:3" x14ac:dyDescent="0.25">
      <c r="A107" s="44" t="s">
        <v>186</v>
      </c>
      <c r="B107" s="44">
        <v>4122</v>
      </c>
      <c r="C107" s="44" t="s">
        <v>191</v>
      </c>
    </row>
    <row r="108" spans="1:3" x14ac:dyDescent="0.25">
      <c r="A108" s="44" t="s">
        <v>186</v>
      </c>
      <c r="B108" s="44">
        <v>4123</v>
      </c>
      <c r="C108" s="44" t="s">
        <v>192</v>
      </c>
    </row>
    <row r="109" spans="1:3" x14ac:dyDescent="0.25">
      <c r="A109" s="44" t="s">
        <v>186</v>
      </c>
      <c r="B109" s="44">
        <v>4124</v>
      </c>
      <c r="C109" s="44" t="s">
        <v>193</v>
      </c>
    </row>
    <row r="110" spans="1:3" x14ac:dyDescent="0.25">
      <c r="A110" s="44" t="s">
        <v>186</v>
      </c>
      <c r="B110" s="44">
        <v>4125</v>
      </c>
      <c r="C110" s="44" t="s">
        <v>194</v>
      </c>
    </row>
    <row r="111" spans="1:3" x14ac:dyDescent="0.25">
      <c r="A111" s="44" t="s">
        <v>186</v>
      </c>
      <c r="B111" s="44">
        <v>4126</v>
      </c>
      <c r="C111" s="44" t="s">
        <v>195</v>
      </c>
    </row>
    <row r="112" spans="1:3" x14ac:dyDescent="0.25">
      <c r="A112" s="44" t="s">
        <v>186</v>
      </c>
      <c r="B112" s="44">
        <v>4211</v>
      </c>
      <c r="C112" s="44" t="s">
        <v>196</v>
      </c>
    </row>
    <row r="113" spans="1:3" x14ac:dyDescent="0.25">
      <c r="A113" s="44" t="s">
        <v>186</v>
      </c>
      <c r="B113" s="44">
        <v>4212</v>
      </c>
      <c r="C113" s="44" t="s">
        <v>197</v>
      </c>
    </row>
    <row r="114" spans="1:3" x14ac:dyDescent="0.25">
      <c r="A114" s="44" t="s">
        <v>186</v>
      </c>
      <c r="B114" s="44">
        <v>4213</v>
      </c>
      <c r="C114" s="44" t="s">
        <v>198</v>
      </c>
    </row>
    <row r="115" spans="1:3" x14ac:dyDescent="0.25">
      <c r="A115" s="44" t="s">
        <v>186</v>
      </c>
      <c r="B115" s="44">
        <v>4214</v>
      </c>
      <c r="C115" s="44" t="s">
        <v>199</v>
      </c>
    </row>
    <row r="116" spans="1:3" x14ac:dyDescent="0.25">
      <c r="A116" s="44" t="s">
        <v>186</v>
      </c>
      <c r="B116" s="44">
        <v>4221</v>
      </c>
      <c r="C116" s="44" t="s">
        <v>200</v>
      </c>
    </row>
    <row r="117" spans="1:3" x14ac:dyDescent="0.25">
      <c r="A117" s="44" t="s">
        <v>186</v>
      </c>
      <c r="B117" s="44">
        <v>4222</v>
      </c>
      <c r="C117" s="44" t="s">
        <v>201</v>
      </c>
    </row>
    <row r="118" spans="1:3" x14ac:dyDescent="0.25">
      <c r="A118" s="44" t="s">
        <v>186</v>
      </c>
      <c r="B118" s="44">
        <v>4223</v>
      </c>
      <c r="C118" s="44" t="s">
        <v>202</v>
      </c>
    </row>
    <row r="119" spans="1:3" x14ac:dyDescent="0.25">
      <c r="A119" s="44" t="s">
        <v>186</v>
      </c>
      <c r="B119" s="44">
        <v>4224</v>
      </c>
      <c r="C119" s="44" t="s">
        <v>203</v>
      </c>
    </row>
    <row r="120" spans="1:3" x14ac:dyDescent="0.25">
      <c r="A120" s="44" t="s">
        <v>186</v>
      </c>
      <c r="B120" s="44">
        <v>4225</v>
      </c>
      <c r="C120" s="44" t="s">
        <v>204</v>
      </c>
    </row>
    <row r="121" spans="1:3" x14ac:dyDescent="0.25">
      <c r="A121" s="44" t="s">
        <v>186</v>
      </c>
      <c r="B121" s="44">
        <v>4226</v>
      </c>
      <c r="C121" s="44" t="s">
        <v>205</v>
      </c>
    </row>
    <row r="122" spans="1:3" x14ac:dyDescent="0.25">
      <c r="A122" s="44" t="s">
        <v>186</v>
      </c>
      <c r="B122" s="44">
        <v>4227</v>
      </c>
      <c r="C122" s="44" t="s">
        <v>206</v>
      </c>
    </row>
    <row r="123" spans="1:3" x14ac:dyDescent="0.25">
      <c r="A123" s="44" t="s">
        <v>186</v>
      </c>
      <c r="B123" s="44">
        <v>4228</v>
      </c>
      <c r="C123" s="44" t="s">
        <v>207</v>
      </c>
    </row>
    <row r="124" spans="1:3" x14ac:dyDescent="0.25">
      <c r="A124" s="44" t="s">
        <v>186</v>
      </c>
      <c r="B124" s="44">
        <v>4231</v>
      </c>
      <c r="C124" s="44" t="s">
        <v>208</v>
      </c>
    </row>
    <row r="125" spans="1:3" x14ac:dyDescent="0.25">
      <c r="A125" s="44" t="s">
        <v>186</v>
      </c>
      <c r="B125" s="44">
        <v>4232</v>
      </c>
      <c r="C125" s="44" t="s">
        <v>209</v>
      </c>
    </row>
    <row r="126" spans="1:3" x14ac:dyDescent="0.25">
      <c r="A126" s="44" t="s">
        <v>186</v>
      </c>
      <c r="B126" s="44">
        <v>4233</v>
      </c>
      <c r="C126" s="44" t="s">
        <v>210</v>
      </c>
    </row>
    <row r="127" spans="1:3" x14ac:dyDescent="0.25">
      <c r="A127" s="44" t="s">
        <v>186</v>
      </c>
      <c r="B127" s="44">
        <v>4234</v>
      </c>
      <c r="C127" s="44" t="s">
        <v>211</v>
      </c>
    </row>
    <row r="128" spans="1:3" x14ac:dyDescent="0.25">
      <c r="A128" s="44" t="s">
        <v>186</v>
      </c>
      <c r="B128" s="44">
        <v>4241</v>
      </c>
      <c r="C128" s="44" t="s">
        <v>212</v>
      </c>
    </row>
    <row r="129" spans="1:3" x14ac:dyDescent="0.25">
      <c r="A129" s="44" t="s">
        <v>186</v>
      </c>
      <c r="B129" s="44">
        <v>4242</v>
      </c>
      <c r="C129" s="44" t="s">
        <v>213</v>
      </c>
    </row>
    <row r="130" spans="1:3" x14ac:dyDescent="0.25">
      <c r="A130" s="44" t="s">
        <v>186</v>
      </c>
      <c r="B130" s="44">
        <v>4243</v>
      </c>
      <c r="C130" s="44" t="s">
        <v>214</v>
      </c>
    </row>
    <row r="131" spans="1:3" x14ac:dyDescent="0.25">
      <c r="A131" s="44" t="s">
        <v>186</v>
      </c>
      <c r="B131" s="44">
        <v>4244</v>
      </c>
      <c r="C131" s="44" t="s">
        <v>215</v>
      </c>
    </row>
    <row r="132" spans="1:3" x14ac:dyDescent="0.25">
      <c r="A132" s="44" t="s">
        <v>186</v>
      </c>
      <c r="B132" s="44">
        <v>4251</v>
      </c>
      <c r="C132" s="44" t="s">
        <v>216</v>
      </c>
    </row>
    <row r="133" spans="1:3" x14ac:dyDescent="0.25">
      <c r="A133" s="44" t="s">
        <v>186</v>
      </c>
      <c r="B133" s="44">
        <v>4252</v>
      </c>
      <c r="C133" s="44" t="s">
        <v>217</v>
      </c>
    </row>
    <row r="134" spans="1:3" x14ac:dyDescent="0.25">
      <c r="A134" s="44" t="s">
        <v>186</v>
      </c>
      <c r="B134" s="44">
        <v>4261</v>
      </c>
      <c r="C134" s="44" t="s">
        <v>218</v>
      </c>
    </row>
    <row r="135" spans="1:3" x14ac:dyDescent="0.25">
      <c r="A135" s="44" t="s">
        <v>186</v>
      </c>
      <c r="B135" s="44">
        <v>4262</v>
      </c>
      <c r="C135" s="44" t="s">
        <v>219</v>
      </c>
    </row>
    <row r="136" spans="1:3" x14ac:dyDescent="0.25">
      <c r="A136" s="44" t="s">
        <v>186</v>
      </c>
      <c r="B136" s="44">
        <v>4263</v>
      </c>
      <c r="C136" s="44" t="s">
        <v>220</v>
      </c>
    </row>
    <row r="137" spans="1:3" x14ac:dyDescent="0.25">
      <c r="A137" s="44" t="s">
        <v>186</v>
      </c>
      <c r="B137" s="44">
        <v>4264</v>
      </c>
      <c r="C137" s="44" t="s">
        <v>221</v>
      </c>
    </row>
    <row r="138" spans="1:3" x14ac:dyDescent="0.25">
      <c r="A138" s="44" t="s">
        <v>186</v>
      </c>
      <c r="B138" s="44">
        <v>4311</v>
      </c>
      <c r="C138" s="44" t="s">
        <v>222</v>
      </c>
    </row>
    <row r="139" spans="1:3" x14ac:dyDescent="0.25">
      <c r="A139" s="44" t="s">
        <v>186</v>
      </c>
      <c r="B139" s="44">
        <v>4312</v>
      </c>
      <c r="C139" s="44" t="s">
        <v>223</v>
      </c>
    </row>
    <row r="140" spans="1:3" x14ac:dyDescent="0.25">
      <c r="A140" s="44" t="s">
        <v>186</v>
      </c>
      <c r="B140" s="44">
        <v>4411</v>
      </c>
      <c r="C140" s="44" t="s">
        <v>224</v>
      </c>
    </row>
    <row r="141" spans="1:3" x14ac:dyDescent="0.25">
      <c r="A141" s="44" t="s">
        <v>186</v>
      </c>
      <c r="B141" s="44">
        <v>4511</v>
      </c>
      <c r="C141" s="44" t="s">
        <v>315</v>
      </c>
    </row>
    <row r="142" spans="1:3" x14ac:dyDescent="0.25">
      <c r="A142" s="44" t="s">
        <v>186</v>
      </c>
      <c r="B142" s="44">
        <v>4521</v>
      </c>
      <c r="C142" s="44" t="s">
        <v>316</v>
      </c>
    </row>
    <row r="143" spans="1:3" x14ac:dyDescent="0.25">
      <c r="A143" s="44" t="s">
        <v>186</v>
      </c>
      <c r="B143" s="44">
        <v>4531</v>
      </c>
      <c r="C143" s="44" t="s">
        <v>317</v>
      </c>
    </row>
    <row r="144" spans="1:3" x14ac:dyDescent="0.25">
      <c r="A144" s="44" t="s">
        <v>186</v>
      </c>
      <c r="B144" s="44">
        <v>4541</v>
      </c>
      <c r="C144" s="44" t="s">
        <v>318</v>
      </c>
    </row>
    <row r="145" spans="1:3" x14ac:dyDescent="0.25">
      <c r="A145" s="44" t="s">
        <v>186</v>
      </c>
      <c r="B145" s="44">
        <v>4911</v>
      </c>
      <c r="C145" s="44" t="s">
        <v>393</v>
      </c>
    </row>
    <row r="146" spans="1:3" x14ac:dyDescent="0.25">
      <c r="A146" s="44" t="s">
        <v>186</v>
      </c>
      <c r="B146" s="44">
        <v>6111</v>
      </c>
      <c r="C146" s="44" t="s">
        <v>227</v>
      </c>
    </row>
    <row r="147" spans="1:3" x14ac:dyDescent="0.25">
      <c r="A147" s="44" t="s">
        <v>186</v>
      </c>
      <c r="B147" s="44">
        <v>6112</v>
      </c>
      <c r="C147" s="44" t="s">
        <v>228</v>
      </c>
    </row>
    <row r="148" spans="1:3" x14ac:dyDescent="0.25">
      <c r="A148" s="44" t="s">
        <v>186</v>
      </c>
      <c r="B148" s="44">
        <v>6113</v>
      </c>
      <c r="C148" s="44" t="s">
        <v>229</v>
      </c>
    </row>
    <row r="149" spans="1:3" x14ac:dyDescent="0.25">
      <c r="A149" s="44" t="s">
        <v>186</v>
      </c>
      <c r="B149" s="44">
        <v>6114</v>
      </c>
      <c r="C149" s="44" t="s">
        <v>230</v>
      </c>
    </row>
    <row r="150" spans="1:3" x14ac:dyDescent="0.25">
      <c r="A150" s="44" t="s">
        <v>186</v>
      </c>
      <c r="B150" s="44">
        <v>6115</v>
      </c>
      <c r="C150" s="44" t="s">
        <v>231</v>
      </c>
    </row>
    <row r="151" spans="1:3" x14ac:dyDescent="0.25">
      <c r="A151" s="44" t="s">
        <v>186</v>
      </c>
      <c r="B151" s="44">
        <v>6116</v>
      </c>
      <c r="C151" s="44" t="s">
        <v>232</v>
      </c>
    </row>
    <row r="152" spans="1:3" x14ac:dyDescent="0.25">
      <c r="A152" s="44" t="s">
        <v>186</v>
      </c>
      <c r="B152" s="44">
        <v>6117</v>
      </c>
      <c r="C152" s="44" t="s">
        <v>394</v>
      </c>
    </row>
    <row r="153" spans="1:3" x14ac:dyDescent="0.25">
      <c r="A153" s="44" t="s">
        <v>186</v>
      </c>
      <c r="B153" s="44">
        <v>6119</v>
      </c>
      <c r="C153" s="44" t="s">
        <v>233</v>
      </c>
    </row>
    <row r="154" spans="1:3" x14ac:dyDescent="0.25">
      <c r="A154" s="44" t="s">
        <v>186</v>
      </c>
      <c r="B154" s="44">
        <v>6121</v>
      </c>
      <c r="C154" s="44" t="s">
        <v>235</v>
      </c>
    </row>
    <row r="155" spans="1:3" x14ac:dyDescent="0.25">
      <c r="A155" s="44" t="s">
        <v>186</v>
      </c>
      <c r="B155" s="44">
        <v>6122</v>
      </c>
      <c r="C155" s="44" t="s">
        <v>236</v>
      </c>
    </row>
    <row r="156" spans="1:3" x14ac:dyDescent="0.25">
      <c r="A156" s="44" t="s">
        <v>186</v>
      </c>
      <c r="B156" s="44">
        <v>6123</v>
      </c>
      <c r="C156" s="44" t="s">
        <v>237</v>
      </c>
    </row>
    <row r="157" spans="1:3" x14ac:dyDescent="0.25">
      <c r="A157" s="44" t="s">
        <v>186</v>
      </c>
      <c r="B157" s="44">
        <v>6124</v>
      </c>
      <c r="C157" s="44" t="s">
        <v>238</v>
      </c>
    </row>
    <row r="158" spans="1:3" x14ac:dyDescent="0.25">
      <c r="A158" s="44" t="s">
        <v>186</v>
      </c>
      <c r="B158" s="44">
        <v>6125</v>
      </c>
      <c r="C158" s="44" t="s">
        <v>395</v>
      </c>
    </row>
    <row r="159" spans="1:3" x14ac:dyDescent="0.25">
      <c r="A159" s="44" t="s">
        <v>186</v>
      </c>
      <c r="B159" s="44">
        <v>6131</v>
      </c>
      <c r="C159" s="44" t="s">
        <v>240</v>
      </c>
    </row>
    <row r="160" spans="1:3" x14ac:dyDescent="0.25">
      <c r="A160" s="44" t="s">
        <v>186</v>
      </c>
      <c r="B160" s="44">
        <v>6132</v>
      </c>
      <c r="C160" s="44" t="s">
        <v>241</v>
      </c>
    </row>
    <row r="161" spans="1:3" x14ac:dyDescent="0.25">
      <c r="A161" s="44" t="s">
        <v>186</v>
      </c>
      <c r="B161" s="44">
        <v>6133</v>
      </c>
      <c r="C161" s="44" t="s">
        <v>242</v>
      </c>
    </row>
    <row r="162" spans="1:3" x14ac:dyDescent="0.25">
      <c r="A162" s="44" t="s">
        <v>186</v>
      </c>
      <c r="B162" s="44">
        <v>6134</v>
      </c>
      <c r="C162" s="44" t="s">
        <v>243</v>
      </c>
    </row>
    <row r="163" spans="1:3" x14ac:dyDescent="0.25">
      <c r="A163" s="44" t="s">
        <v>186</v>
      </c>
      <c r="B163" s="44">
        <v>6135</v>
      </c>
      <c r="C163" s="44" t="s">
        <v>244</v>
      </c>
    </row>
    <row r="164" spans="1:3" x14ac:dyDescent="0.25">
      <c r="A164" s="44" t="s">
        <v>186</v>
      </c>
      <c r="B164" s="44">
        <v>6141</v>
      </c>
      <c r="C164" s="44" t="s">
        <v>246</v>
      </c>
    </row>
    <row r="165" spans="1:3" x14ac:dyDescent="0.25">
      <c r="A165" s="44" t="s">
        <v>186</v>
      </c>
      <c r="B165" s="44">
        <v>6142</v>
      </c>
      <c r="C165" s="44" t="s">
        <v>247</v>
      </c>
    </row>
    <row r="166" spans="1:3" x14ac:dyDescent="0.25">
      <c r="A166" s="44" t="s">
        <v>186</v>
      </c>
      <c r="B166" s="44">
        <v>6143</v>
      </c>
      <c r="C166" s="44" t="s">
        <v>248</v>
      </c>
    </row>
    <row r="167" spans="1:3" x14ac:dyDescent="0.25">
      <c r="A167" s="44" t="s">
        <v>186</v>
      </c>
      <c r="B167" s="44">
        <v>6145</v>
      </c>
      <c r="C167" s="44" t="s">
        <v>249</v>
      </c>
    </row>
    <row r="168" spans="1:3" x14ac:dyDescent="0.25">
      <c r="A168" s="44" t="s">
        <v>186</v>
      </c>
      <c r="B168" s="44">
        <v>6146</v>
      </c>
      <c r="C168" s="44" t="s">
        <v>250</v>
      </c>
    </row>
    <row r="169" spans="1:3" x14ac:dyDescent="0.25">
      <c r="A169" s="44" t="s">
        <v>186</v>
      </c>
      <c r="B169" s="44">
        <v>6147</v>
      </c>
      <c r="C169" s="44" t="s">
        <v>251</v>
      </c>
    </row>
    <row r="170" spans="1:3" x14ac:dyDescent="0.25">
      <c r="A170" s="44" t="s">
        <v>186</v>
      </c>
      <c r="B170" s="44">
        <v>6148</v>
      </c>
      <c r="C170" s="44" t="s">
        <v>252</v>
      </c>
    </row>
    <row r="171" spans="1:3" x14ac:dyDescent="0.25">
      <c r="A171" s="44" t="s">
        <v>186</v>
      </c>
      <c r="B171" s="44">
        <v>6151</v>
      </c>
      <c r="C171" s="44" t="s">
        <v>254</v>
      </c>
    </row>
    <row r="172" spans="1:3" x14ac:dyDescent="0.25">
      <c r="A172" s="44" t="s">
        <v>186</v>
      </c>
      <c r="B172" s="44">
        <v>6152</v>
      </c>
      <c r="C172" s="44" t="s">
        <v>255</v>
      </c>
    </row>
    <row r="173" spans="1:3" x14ac:dyDescent="0.25">
      <c r="A173" s="44" t="s">
        <v>186</v>
      </c>
      <c r="B173" s="44">
        <v>6161</v>
      </c>
      <c r="C173" s="44" t="s">
        <v>257</v>
      </c>
    </row>
    <row r="174" spans="1:3" x14ac:dyDescent="0.25">
      <c r="A174" s="44" t="s">
        <v>186</v>
      </c>
      <c r="B174" s="44">
        <v>6162</v>
      </c>
      <c r="C174" s="44" t="s">
        <v>258</v>
      </c>
    </row>
    <row r="175" spans="1:3" x14ac:dyDescent="0.25">
      <c r="A175" s="44" t="s">
        <v>186</v>
      </c>
      <c r="B175" s="44">
        <v>6163</v>
      </c>
      <c r="C175" s="44" t="s">
        <v>259</v>
      </c>
    </row>
    <row r="176" spans="1:3" x14ac:dyDescent="0.25">
      <c r="A176" s="44" t="s">
        <v>186</v>
      </c>
      <c r="B176" s="44">
        <v>6211</v>
      </c>
      <c r="C176" s="44" t="s">
        <v>260</v>
      </c>
    </row>
    <row r="177" spans="1:3" x14ac:dyDescent="0.25">
      <c r="A177" s="44" t="s">
        <v>186</v>
      </c>
      <c r="B177" s="44">
        <v>6212</v>
      </c>
      <c r="C177" s="44" t="s">
        <v>261</v>
      </c>
    </row>
    <row r="178" spans="1:3" x14ac:dyDescent="0.25">
      <c r="A178" s="44" t="s">
        <v>186</v>
      </c>
      <c r="B178" s="44">
        <v>6221</v>
      </c>
      <c r="C178" s="44" t="s">
        <v>262</v>
      </c>
    </row>
    <row r="179" spans="1:3" x14ac:dyDescent="0.25">
      <c r="A179" s="44" t="s">
        <v>186</v>
      </c>
      <c r="B179" s="44">
        <v>6232</v>
      </c>
      <c r="C179" s="44" t="s">
        <v>263</v>
      </c>
    </row>
    <row r="180" spans="1:3" x14ac:dyDescent="0.25">
      <c r="A180" s="44" t="s">
        <v>186</v>
      </c>
      <c r="B180" s="44">
        <v>6311</v>
      </c>
      <c r="C180" s="44" t="s">
        <v>397</v>
      </c>
    </row>
    <row r="181" spans="1:3" x14ac:dyDescent="0.25">
      <c r="A181" s="44" t="s">
        <v>186</v>
      </c>
      <c r="B181" s="44">
        <v>6312</v>
      </c>
      <c r="C181" s="44" t="s">
        <v>398</v>
      </c>
    </row>
    <row r="182" spans="1:3" x14ac:dyDescent="0.25">
      <c r="A182" s="44" t="s">
        <v>186</v>
      </c>
      <c r="B182" s="44">
        <v>6321</v>
      </c>
      <c r="C182" s="44" t="s">
        <v>400</v>
      </c>
    </row>
    <row r="183" spans="1:3" x14ac:dyDescent="0.25">
      <c r="A183" s="44" t="s">
        <v>186</v>
      </c>
      <c r="B183" s="44">
        <v>6322</v>
      </c>
      <c r="C183" s="44" t="s">
        <v>401</v>
      </c>
    </row>
    <row r="184" spans="1:3" x14ac:dyDescent="0.25">
      <c r="A184" s="44" t="s">
        <v>186</v>
      </c>
      <c r="B184" s="44">
        <v>6323</v>
      </c>
      <c r="C184" s="44" t="s">
        <v>402</v>
      </c>
    </row>
    <row r="185" spans="1:3" x14ac:dyDescent="0.25">
      <c r="A185" s="44" t="s">
        <v>186</v>
      </c>
      <c r="B185" s="44">
        <v>6324</v>
      </c>
      <c r="C185" s="44" t="s">
        <v>403</v>
      </c>
    </row>
    <row r="186" spans="1:3" x14ac:dyDescent="0.25">
      <c r="A186" s="44" t="s">
        <v>186</v>
      </c>
      <c r="B186" s="44">
        <v>6331</v>
      </c>
      <c r="C186" s="44" t="s">
        <v>405</v>
      </c>
    </row>
    <row r="187" spans="1:3" x14ac:dyDescent="0.25">
      <c r="A187" s="44" t="s">
        <v>186</v>
      </c>
      <c r="B187" s="44">
        <v>6332</v>
      </c>
      <c r="C187" s="44" t="s">
        <v>406</v>
      </c>
    </row>
    <row r="188" spans="1:3" x14ac:dyDescent="0.25">
      <c r="A188" s="44" t="s">
        <v>186</v>
      </c>
      <c r="B188" s="44">
        <v>6341</v>
      </c>
      <c r="C188" s="44" t="s">
        <v>408</v>
      </c>
    </row>
    <row r="189" spans="1:3" x14ac:dyDescent="0.25">
      <c r="A189" s="44" t="s">
        <v>186</v>
      </c>
      <c r="B189" s="44">
        <v>6342</v>
      </c>
      <c r="C189" s="44" t="s">
        <v>409</v>
      </c>
    </row>
    <row r="190" spans="1:3" x14ac:dyDescent="0.25">
      <c r="A190" s="44" t="s">
        <v>186</v>
      </c>
      <c r="B190" s="44">
        <v>6351</v>
      </c>
      <c r="C190" s="44" t="s">
        <v>265</v>
      </c>
    </row>
    <row r="191" spans="1:3" x14ac:dyDescent="0.25">
      <c r="A191" s="44" t="s">
        <v>186</v>
      </c>
      <c r="B191" s="44">
        <v>6352</v>
      </c>
      <c r="C191" s="44" t="s">
        <v>266</v>
      </c>
    </row>
    <row r="192" spans="1:3" x14ac:dyDescent="0.25">
      <c r="A192" s="44" t="s">
        <v>186</v>
      </c>
      <c r="B192" s="44">
        <v>6361</v>
      </c>
      <c r="C192" s="44" t="s">
        <v>411</v>
      </c>
    </row>
    <row r="193" spans="1:3" x14ac:dyDescent="0.25">
      <c r="A193" s="44" t="s">
        <v>186</v>
      </c>
      <c r="B193" s="44">
        <v>6362</v>
      </c>
      <c r="C193" s="44" t="s">
        <v>412</v>
      </c>
    </row>
    <row r="194" spans="1:3" x14ac:dyDescent="0.25">
      <c r="A194" s="44" t="s">
        <v>186</v>
      </c>
      <c r="B194" s="44">
        <v>6381</v>
      </c>
      <c r="C194" s="44" t="s">
        <v>361</v>
      </c>
    </row>
    <row r="195" spans="1:3" x14ac:dyDescent="0.25">
      <c r="A195" s="44" t="s">
        <v>186</v>
      </c>
      <c r="B195" s="44">
        <v>6382</v>
      </c>
      <c r="C195" s="44" t="s">
        <v>362</v>
      </c>
    </row>
    <row r="196" spans="1:3" x14ac:dyDescent="0.25">
      <c r="A196" s="44" t="s">
        <v>186</v>
      </c>
      <c r="B196" s="44">
        <v>6391</v>
      </c>
      <c r="C196" s="44" t="s">
        <v>363</v>
      </c>
    </row>
    <row r="197" spans="1:3" x14ac:dyDescent="0.25">
      <c r="A197" s="44" t="s">
        <v>186</v>
      </c>
      <c r="B197" s="44">
        <v>6392</v>
      </c>
      <c r="C197" s="44" t="s">
        <v>364</v>
      </c>
    </row>
    <row r="198" spans="1:3" x14ac:dyDescent="0.25">
      <c r="A198" s="44" t="s">
        <v>186</v>
      </c>
      <c r="B198" s="44">
        <v>6393</v>
      </c>
      <c r="C198" s="44" t="s">
        <v>365</v>
      </c>
    </row>
    <row r="199" spans="1:3" x14ac:dyDescent="0.25">
      <c r="A199" s="44" t="s">
        <v>186</v>
      </c>
      <c r="B199" s="44">
        <v>6394</v>
      </c>
      <c r="C199" s="44" t="s">
        <v>366</v>
      </c>
    </row>
    <row r="200" spans="1:3" x14ac:dyDescent="0.25">
      <c r="A200" s="44" t="s">
        <v>186</v>
      </c>
      <c r="B200" s="44">
        <v>6412</v>
      </c>
      <c r="C200" s="44" t="s">
        <v>414</v>
      </c>
    </row>
    <row r="201" spans="1:3" x14ac:dyDescent="0.25">
      <c r="A201" s="44" t="s">
        <v>186</v>
      </c>
      <c r="B201" s="44">
        <v>6413</v>
      </c>
      <c r="C201" s="44" t="s">
        <v>415</v>
      </c>
    </row>
    <row r="202" spans="1:3" x14ac:dyDescent="0.25">
      <c r="A202" s="44" t="s">
        <v>186</v>
      </c>
      <c r="B202" s="44">
        <v>6414</v>
      </c>
      <c r="C202" s="44" t="s">
        <v>416</v>
      </c>
    </row>
    <row r="203" spans="1:3" x14ac:dyDescent="0.25">
      <c r="A203" s="44" t="s">
        <v>186</v>
      </c>
      <c r="B203" s="44">
        <v>6415</v>
      </c>
      <c r="C203" s="44" t="s">
        <v>417</v>
      </c>
    </row>
    <row r="204" spans="1:3" x14ac:dyDescent="0.25">
      <c r="A204" s="44" t="s">
        <v>186</v>
      </c>
      <c r="B204" s="44">
        <v>6416</v>
      </c>
      <c r="C204" s="44" t="s">
        <v>418</v>
      </c>
    </row>
    <row r="205" spans="1:3" x14ac:dyDescent="0.25">
      <c r="A205" s="44" t="s">
        <v>186</v>
      </c>
      <c r="B205" s="44">
        <v>6417</v>
      </c>
      <c r="C205" s="44" t="s">
        <v>419</v>
      </c>
    </row>
    <row r="206" spans="1:3" x14ac:dyDescent="0.25">
      <c r="A206" s="44" t="s">
        <v>186</v>
      </c>
      <c r="B206" s="44">
        <v>6419</v>
      </c>
      <c r="C206" s="44" t="s">
        <v>420</v>
      </c>
    </row>
    <row r="207" spans="1:3" x14ac:dyDescent="0.25">
      <c r="A207" s="44" t="s">
        <v>186</v>
      </c>
      <c r="B207" s="44">
        <v>6421</v>
      </c>
      <c r="C207" s="44" t="s">
        <v>422</v>
      </c>
    </row>
    <row r="208" spans="1:3" x14ac:dyDescent="0.25">
      <c r="A208" s="44" t="s">
        <v>186</v>
      </c>
      <c r="B208" s="44">
        <v>6422</v>
      </c>
      <c r="C208" s="44" t="s">
        <v>423</v>
      </c>
    </row>
    <row r="209" spans="1:3" x14ac:dyDescent="0.25">
      <c r="A209" s="44" t="s">
        <v>186</v>
      </c>
      <c r="B209" s="44">
        <v>6423</v>
      </c>
      <c r="C209" s="44" t="s">
        <v>424</v>
      </c>
    </row>
    <row r="210" spans="1:3" x14ac:dyDescent="0.25">
      <c r="A210" s="44" t="s">
        <v>186</v>
      </c>
      <c r="B210" s="44">
        <v>6424</v>
      </c>
      <c r="C210" s="44" t="s">
        <v>425</v>
      </c>
    </row>
    <row r="211" spans="1:3" x14ac:dyDescent="0.25">
      <c r="A211" s="44" t="s">
        <v>186</v>
      </c>
      <c r="B211" s="44">
        <v>6425</v>
      </c>
      <c r="C211" s="44" t="s">
        <v>426</v>
      </c>
    </row>
    <row r="212" spans="1:3" x14ac:dyDescent="0.25">
      <c r="A212" s="44" t="s">
        <v>186</v>
      </c>
      <c r="B212" s="44">
        <v>6429</v>
      </c>
      <c r="C212" s="44" t="s">
        <v>427</v>
      </c>
    </row>
    <row r="213" spans="1:3" x14ac:dyDescent="0.25">
      <c r="A213" s="44" t="s">
        <v>186</v>
      </c>
      <c r="B213" s="44">
        <v>6431</v>
      </c>
      <c r="C213" s="44" t="s">
        <v>429</v>
      </c>
    </row>
    <row r="214" spans="1:3" x14ac:dyDescent="0.25">
      <c r="A214" s="44" t="s">
        <v>186</v>
      </c>
      <c r="B214" s="44">
        <v>6432</v>
      </c>
      <c r="C214" s="44" t="s">
        <v>430</v>
      </c>
    </row>
    <row r="215" spans="1:3" x14ac:dyDescent="0.25">
      <c r="A215" s="44" t="s">
        <v>186</v>
      </c>
      <c r="B215" s="44">
        <v>6433</v>
      </c>
      <c r="C215" s="44" t="s">
        <v>431</v>
      </c>
    </row>
    <row r="216" spans="1:3" x14ac:dyDescent="0.25">
      <c r="A216" s="44" t="s">
        <v>186</v>
      </c>
      <c r="B216" s="44">
        <v>6434</v>
      </c>
      <c r="C216" s="44" t="s">
        <v>432</v>
      </c>
    </row>
    <row r="217" spans="1:3" x14ac:dyDescent="0.25">
      <c r="A217" s="44" t="s">
        <v>186</v>
      </c>
      <c r="B217" s="44">
        <v>6435</v>
      </c>
      <c r="C217" s="44" t="s">
        <v>433</v>
      </c>
    </row>
    <row r="218" spans="1:3" x14ac:dyDescent="0.25">
      <c r="A218" s="44" t="s">
        <v>186</v>
      </c>
      <c r="B218" s="44">
        <v>6436</v>
      </c>
      <c r="C218" s="44" t="s">
        <v>434</v>
      </c>
    </row>
    <row r="219" spans="1:3" x14ac:dyDescent="0.25">
      <c r="A219" s="44" t="s">
        <v>186</v>
      </c>
      <c r="B219" s="44">
        <v>6437</v>
      </c>
      <c r="C219" s="44" t="s">
        <v>435</v>
      </c>
    </row>
    <row r="220" spans="1:3" x14ac:dyDescent="0.25">
      <c r="A220" s="44" t="s">
        <v>186</v>
      </c>
      <c r="B220" s="44">
        <v>6442</v>
      </c>
      <c r="C220" s="44" t="s">
        <v>437</v>
      </c>
    </row>
    <row r="221" spans="1:3" x14ac:dyDescent="0.25">
      <c r="A221" s="44" t="s">
        <v>186</v>
      </c>
      <c r="B221" s="44">
        <v>6443</v>
      </c>
      <c r="C221" s="44" t="s">
        <v>438</v>
      </c>
    </row>
    <row r="222" spans="1:3" x14ac:dyDescent="0.25">
      <c r="A222" s="44" t="s">
        <v>186</v>
      </c>
      <c r="B222" s="44">
        <v>6444</v>
      </c>
      <c r="C222" s="44" t="s">
        <v>439</v>
      </c>
    </row>
    <row r="223" spans="1:3" x14ac:dyDescent="0.25">
      <c r="A223" s="44" t="s">
        <v>186</v>
      </c>
      <c r="B223" s="44">
        <v>6445</v>
      </c>
      <c r="C223" s="44" t="s">
        <v>440</v>
      </c>
    </row>
    <row r="224" spans="1:3" x14ac:dyDescent="0.25">
      <c r="A224" s="44" t="s">
        <v>186</v>
      </c>
      <c r="B224" s="44">
        <v>6446</v>
      </c>
      <c r="C224" s="44" t="s">
        <v>441</v>
      </c>
    </row>
    <row r="225" spans="1:3" x14ac:dyDescent="0.25">
      <c r="A225" s="44" t="s">
        <v>186</v>
      </c>
      <c r="B225" s="44">
        <v>6447</v>
      </c>
      <c r="C225" s="44" t="s">
        <v>442</v>
      </c>
    </row>
    <row r="226" spans="1:3" x14ac:dyDescent="0.25">
      <c r="A226" s="44" t="s">
        <v>186</v>
      </c>
      <c r="B226" s="44">
        <v>6511</v>
      </c>
      <c r="C226" s="44" t="s">
        <v>267</v>
      </c>
    </row>
    <row r="227" spans="1:3" x14ac:dyDescent="0.25">
      <c r="A227" s="44" t="s">
        <v>186</v>
      </c>
      <c r="B227" s="44">
        <v>6512</v>
      </c>
      <c r="C227" s="44" t="s">
        <v>268</v>
      </c>
    </row>
    <row r="228" spans="1:3" x14ac:dyDescent="0.25">
      <c r="A228" s="44" t="s">
        <v>186</v>
      </c>
      <c r="B228" s="44">
        <v>6513</v>
      </c>
      <c r="C228" s="44" t="s">
        <v>269</v>
      </c>
    </row>
    <row r="229" spans="1:3" x14ac:dyDescent="0.25">
      <c r="A229" s="44" t="s">
        <v>186</v>
      </c>
      <c r="B229" s="44">
        <v>6514</v>
      </c>
      <c r="C229" s="44" t="s">
        <v>270</v>
      </c>
    </row>
    <row r="230" spans="1:3" x14ac:dyDescent="0.25">
      <c r="A230" s="44" t="s">
        <v>186</v>
      </c>
      <c r="B230" s="44">
        <v>6521</v>
      </c>
      <c r="C230" s="44" t="s">
        <v>271</v>
      </c>
    </row>
    <row r="231" spans="1:3" x14ac:dyDescent="0.25">
      <c r="A231" s="44" t="s">
        <v>186</v>
      </c>
      <c r="B231" s="44">
        <v>6522</v>
      </c>
      <c r="C231" s="44" t="s">
        <v>272</v>
      </c>
    </row>
    <row r="232" spans="1:3" x14ac:dyDescent="0.25">
      <c r="A232" s="44" t="s">
        <v>186</v>
      </c>
      <c r="B232" s="44">
        <v>6524</v>
      </c>
      <c r="C232" s="44" t="s">
        <v>273</v>
      </c>
    </row>
    <row r="233" spans="1:3" x14ac:dyDescent="0.25">
      <c r="A233" s="44" t="s">
        <v>186</v>
      </c>
      <c r="B233" s="44">
        <v>6525</v>
      </c>
      <c r="C233" s="44" t="s">
        <v>274</v>
      </c>
    </row>
    <row r="234" spans="1:3" x14ac:dyDescent="0.25">
      <c r="A234" s="44" t="s">
        <v>186</v>
      </c>
      <c r="B234" s="44">
        <v>6526</v>
      </c>
      <c r="C234" s="44" t="s">
        <v>275</v>
      </c>
    </row>
    <row r="235" spans="1:3" x14ac:dyDescent="0.25">
      <c r="A235" s="44" t="s">
        <v>186</v>
      </c>
      <c r="B235" s="44">
        <v>6527</v>
      </c>
      <c r="C235" s="44" t="s">
        <v>276</v>
      </c>
    </row>
    <row r="236" spans="1:3" x14ac:dyDescent="0.25">
      <c r="A236" s="44" t="s">
        <v>186</v>
      </c>
      <c r="B236" s="44">
        <v>6528</v>
      </c>
      <c r="C236" s="44" t="s">
        <v>444</v>
      </c>
    </row>
    <row r="237" spans="1:3" x14ac:dyDescent="0.25">
      <c r="A237" s="44" t="s">
        <v>186</v>
      </c>
      <c r="B237" s="44">
        <v>6531</v>
      </c>
      <c r="C237" s="44" t="s">
        <v>277</v>
      </c>
    </row>
    <row r="238" spans="1:3" x14ac:dyDescent="0.25">
      <c r="A238" s="44" t="s">
        <v>186</v>
      </c>
      <c r="B238" s="44">
        <v>6532</v>
      </c>
      <c r="C238" s="44" t="s">
        <v>278</v>
      </c>
    </row>
    <row r="239" spans="1:3" x14ac:dyDescent="0.25">
      <c r="A239" s="44" t="s">
        <v>186</v>
      </c>
      <c r="B239" s="44">
        <v>6533</v>
      </c>
      <c r="C239" s="44" t="s">
        <v>279</v>
      </c>
    </row>
    <row r="240" spans="1:3" x14ac:dyDescent="0.25">
      <c r="A240" s="44" t="s">
        <v>186</v>
      </c>
      <c r="B240" s="44">
        <v>6614</v>
      </c>
      <c r="C240" s="44" t="s">
        <v>446</v>
      </c>
    </row>
    <row r="241" spans="1:3" x14ac:dyDescent="0.25">
      <c r="A241" s="44" t="s">
        <v>186</v>
      </c>
      <c r="B241" s="44">
        <v>6615</v>
      </c>
      <c r="C241" s="44" t="s">
        <v>447</v>
      </c>
    </row>
    <row r="242" spans="1:3" x14ac:dyDescent="0.25">
      <c r="A242" s="44" t="s">
        <v>186</v>
      </c>
      <c r="B242" s="44">
        <v>6631</v>
      </c>
      <c r="C242" s="44" t="s">
        <v>375</v>
      </c>
    </row>
    <row r="243" spans="1:3" x14ac:dyDescent="0.25">
      <c r="A243" s="44" t="s">
        <v>186</v>
      </c>
      <c r="B243" s="44">
        <v>6632</v>
      </c>
      <c r="C243" s="44" t="s">
        <v>379</v>
      </c>
    </row>
    <row r="244" spans="1:3" x14ac:dyDescent="0.25">
      <c r="A244" s="44" t="s">
        <v>186</v>
      </c>
      <c r="B244" s="44">
        <v>6711</v>
      </c>
      <c r="C244" s="44" t="s">
        <v>448</v>
      </c>
    </row>
    <row r="245" spans="1:3" x14ac:dyDescent="0.25">
      <c r="A245" s="44" t="s">
        <v>186</v>
      </c>
      <c r="B245" s="44">
        <v>6712</v>
      </c>
      <c r="C245" s="44" t="s">
        <v>449</v>
      </c>
    </row>
    <row r="246" spans="1:3" x14ac:dyDescent="0.25">
      <c r="A246" s="44" t="s">
        <v>186</v>
      </c>
      <c r="B246" s="44">
        <v>6714</v>
      </c>
      <c r="C246" s="44" t="s">
        <v>450</v>
      </c>
    </row>
    <row r="247" spans="1:3" x14ac:dyDescent="0.25">
      <c r="A247" s="44" t="s">
        <v>186</v>
      </c>
      <c r="B247" s="44">
        <v>6731</v>
      </c>
      <c r="C247" s="44" t="s">
        <v>451</v>
      </c>
    </row>
    <row r="248" spans="1:3" x14ac:dyDescent="0.25">
      <c r="A248" s="44" t="s">
        <v>186</v>
      </c>
      <c r="B248" s="44">
        <v>6811</v>
      </c>
      <c r="C248" s="44" t="s">
        <v>280</v>
      </c>
    </row>
    <row r="249" spans="1:3" x14ac:dyDescent="0.25">
      <c r="A249" s="44" t="s">
        <v>186</v>
      </c>
      <c r="B249" s="44">
        <v>6812</v>
      </c>
      <c r="C249" s="44" t="s">
        <v>281</v>
      </c>
    </row>
    <row r="250" spans="1:3" x14ac:dyDescent="0.25">
      <c r="A250" s="44" t="s">
        <v>186</v>
      </c>
      <c r="B250" s="44">
        <v>6813</v>
      </c>
      <c r="C250" s="44" t="s">
        <v>282</v>
      </c>
    </row>
    <row r="251" spans="1:3" x14ac:dyDescent="0.25">
      <c r="A251" s="44" t="s">
        <v>186</v>
      </c>
      <c r="B251" s="44">
        <v>6814</v>
      </c>
      <c r="C251" s="44" t="s">
        <v>283</v>
      </c>
    </row>
    <row r="252" spans="1:3" x14ac:dyDescent="0.25">
      <c r="A252" s="44" t="s">
        <v>186</v>
      </c>
      <c r="B252" s="44">
        <v>6815</v>
      </c>
      <c r="C252" s="44" t="s">
        <v>284</v>
      </c>
    </row>
    <row r="253" spans="1:3" x14ac:dyDescent="0.25">
      <c r="A253" s="44" t="s">
        <v>186</v>
      </c>
      <c r="B253" s="44">
        <v>6816</v>
      </c>
      <c r="C253" s="44" t="s">
        <v>285</v>
      </c>
    </row>
    <row r="254" spans="1:3" x14ac:dyDescent="0.25">
      <c r="A254" s="44" t="s">
        <v>186</v>
      </c>
      <c r="B254" s="44">
        <v>6817</v>
      </c>
      <c r="C254" s="44" t="s">
        <v>286</v>
      </c>
    </row>
    <row r="255" spans="1:3" x14ac:dyDescent="0.25">
      <c r="A255" s="44" t="s">
        <v>186</v>
      </c>
      <c r="B255" s="44">
        <v>6818</v>
      </c>
      <c r="C255" s="44" t="s">
        <v>287</v>
      </c>
    </row>
    <row r="256" spans="1:3" x14ac:dyDescent="0.25">
      <c r="A256" s="44" t="s">
        <v>186</v>
      </c>
      <c r="B256" s="44">
        <v>6819</v>
      </c>
      <c r="C256" s="44" t="s">
        <v>288</v>
      </c>
    </row>
    <row r="257" spans="1:3" x14ac:dyDescent="0.25">
      <c r="A257" s="44" t="s">
        <v>186</v>
      </c>
      <c r="B257" s="44">
        <v>6831</v>
      </c>
      <c r="C257" s="44" t="s">
        <v>289</v>
      </c>
    </row>
    <row r="258" spans="1:3" x14ac:dyDescent="0.25">
      <c r="A258" s="44" t="s">
        <v>186</v>
      </c>
      <c r="B258" s="44">
        <v>6911</v>
      </c>
      <c r="C258" s="44" t="s">
        <v>453</v>
      </c>
    </row>
    <row r="259" spans="1:3" x14ac:dyDescent="0.25">
      <c r="A259" s="44" t="s">
        <v>186</v>
      </c>
      <c r="B259" s="44">
        <v>6921</v>
      </c>
      <c r="C259" s="44" t="s">
        <v>225</v>
      </c>
    </row>
    <row r="260" spans="1:3" x14ac:dyDescent="0.25">
      <c r="A260" s="44" t="s">
        <v>186</v>
      </c>
      <c r="B260" s="44">
        <v>9111</v>
      </c>
      <c r="C260" s="44" t="s">
        <v>464</v>
      </c>
    </row>
    <row r="261" spans="1:3" x14ac:dyDescent="0.25">
      <c r="A261" s="44" t="s">
        <v>186</v>
      </c>
      <c r="B261" s="44">
        <v>9112</v>
      </c>
      <c r="C261" s="44" t="s">
        <v>465</v>
      </c>
    </row>
    <row r="262" spans="1:3" x14ac:dyDescent="0.25">
      <c r="A262" s="44" t="s">
        <v>186</v>
      </c>
      <c r="B262" s="44">
        <v>9121</v>
      </c>
      <c r="C262" s="44" t="s">
        <v>466</v>
      </c>
    </row>
    <row r="263" spans="1:3" x14ac:dyDescent="0.25">
      <c r="A263" s="44" t="s">
        <v>186</v>
      </c>
      <c r="B263" s="44">
        <v>9122</v>
      </c>
      <c r="C263" s="44" t="s">
        <v>467</v>
      </c>
    </row>
    <row r="264" spans="1:3" x14ac:dyDescent="0.25">
      <c r="A264" s="44" t="s">
        <v>186</v>
      </c>
      <c r="B264" s="44">
        <v>9151</v>
      </c>
      <c r="C264" s="44" t="s">
        <v>468</v>
      </c>
    </row>
    <row r="265" spans="1:3" x14ac:dyDescent="0.25">
      <c r="A265" s="44" t="s">
        <v>186</v>
      </c>
      <c r="B265" s="44">
        <v>9152</v>
      </c>
      <c r="C265" s="44" t="s">
        <v>469</v>
      </c>
    </row>
    <row r="266" spans="1:3" x14ac:dyDescent="0.25">
      <c r="A266" s="44" t="s">
        <v>186</v>
      </c>
      <c r="B266" s="44">
        <v>9211</v>
      </c>
      <c r="C266" s="44" t="s">
        <v>470</v>
      </c>
    </row>
    <row r="267" spans="1:3" x14ac:dyDescent="0.25">
      <c r="A267" s="44" t="s">
        <v>186</v>
      </c>
      <c r="B267" s="44">
        <v>9212</v>
      </c>
      <c r="C267" s="44" t="s">
        <v>471</v>
      </c>
    </row>
    <row r="268" spans="1:3" x14ac:dyDescent="0.25">
      <c r="A268" s="44" t="s">
        <v>186</v>
      </c>
      <c r="B268" s="44">
        <v>9213</v>
      </c>
      <c r="C268" s="44" t="s">
        <v>472</v>
      </c>
    </row>
    <row r="269" spans="1:3" x14ac:dyDescent="0.25">
      <c r="A269" s="44" t="s">
        <v>186</v>
      </c>
      <c r="B269" s="44">
        <v>9221</v>
      </c>
      <c r="C269" s="44" t="s">
        <v>473</v>
      </c>
    </row>
    <row r="270" spans="1:3" x14ac:dyDescent="0.25">
      <c r="A270" s="44" t="s">
        <v>186</v>
      </c>
      <c r="B270" s="44">
        <v>9222</v>
      </c>
      <c r="C270" s="44" t="s">
        <v>474</v>
      </c>
    </row>
    <row r="271" spans="1:3" x14ac:dyDescent="0.25">
      <c r="A271" s="44" t="s">
        <v>186</v>
      </c>
      <c r="B271" s="44">
        <v>9611</v>
      </c>
      <c r="C271" s="44" t="s">
        <v>226</v>
      </c>
    </row>
    <row r="272" spans="1:3" x14ac:dyDescent="0.25">
      <c r="A272" s="44" t="s">
        <v>186</v>
      </c>
      <c r="B272" s="44">
        <v>9612</v>
      </c>
      <c r="C272" s="44" t="s">
        <v>234</v>
      </c>
    </row>
    <row r="273" spans="1:3" x14ac:dyDescent="0.25">
      <c r="A273" s="44" t="s">
        <v>186</v>
      </c>
      <c r="B273" s="44">
        <v>9613</v>
      </c>
      <c r="C273" s="44" t="s">
        <v>239</v>
      </c>
    </row>
    <row r="274" spans="1:3" x14ac:dyDescent="0.25">
      <c r="A274" s="44" t="s">
        <v>186</v>
      </c>
      <c r="B274" s="44">
        <v>9614</v>
      </c>
      <c r="C274" s="44" t="s">
        <v>245</v>
      </c>
    </row>
    <row r="275" spans="1:3" x14ac:dyDescent="0.25">
      <c r="A275" s="44" t="s">
        <v>186</v>
      </c>
      <c r="B275" s="44">
        <v>9615</v>
      </c>
      <c r="C275" s="44" t="s">
        <v>253</v>
      </c>
    </row>
    <row r="276" spans="1:3" x14ac:dyDescent="0.25">
      <c r="A276" s="44" t="s">
        <v>186</v>
      </c>
      <c r="B276" s="44">
        <v>9616</v>
      </c>
      <c r="C276" s="44" t="s">
        <v>256</v>
      </c>
    </row>
    <row r="277" spans="1:3" x14ac:dyDescent="0.25">
      <c r="A277" s="44" t="s">
        <v>186</v>
      </c>
      <c r="B277" s="44">
        <v>9621</v>
      </c>
      <c r="C277" s="44" t="s">
        <v>475</v>
      </c>
    </row>
    <row r="278" spans="1:3" x14ac:dyDescent="0.25">
      <c r="A278" s="44" t="s">
        <v>186</v>
      </c>
      <c r="B278" s="44">
        <v>9622</v>
      </c>
      <c r="C278" s="44" t="s">
        <v>476</v>
      </c>
    </row>
    <row r="279" spans="1:3" x14ac:dyDescent="0.25">
      <c r="A279" s="44" t="s">
        <v>186</v>
      </c>
      <c r="B279" s="44">
        <v>9623</v>
      </c>
      <c r="C279" s="44" t="s">
        <v>477</v>
      </c>
    </row>
    <row r="280" spans="1:3" x14ac:dyDescent="0.25">
      <c r="A280" s="44" t="s">
        <v>186</v>
      </c>
      <c r="B280" s="44">
        <v>9631</v>
      </c>
      <c r="C280" s="44" t="s">
        <v>396</v>
      </c>
    </row>
    <row r="281" spans="1:3" x14ac:dyDescent="0.25">
      <c r="A281" s="44" t="s">
        <v>186</v>
      </c>
      <c r="B281" s="44">
        <v>9632</v>
      </c>
      <c r="C281" s="44" t="s">
        <v>399</v>
      </c>
    </row>
    <row r="282" spans="1:3" x14ac:dyDescent="0.25">
      <c r="A282" s="44" t="s">
        <v>186</v>
      </c>
      <c r="B282" s="44">
        <v>9633</v>
      </c>
      <c r="C282" s="44" t="s">
        <v>404</v>
      </c>
    </row>
    <row r="283" spans="1:3" x14ac:dyDescent="0.25">
      <c r="A283" s="44" t="s">
        <v>186</v>
      </c>
      <c r="B283" s="44">
        <v>9634</v>
      </c>
      <c r="C283" s="44" t="s">
        <v>407</v>
      </c>
    </row>
    <row r="284" spans="1:3" x14ac:dyDescent="0.25">
      <c r="A284" s="44" t="s">
        <v>186</v>
      </c>
      <c r="B284" s="44">
        <v>9635</v>
      </c>
      <c r="C284" s="44" t="s">
        <v>264</v>
      </c>
    </row>
    <row r="285" spans="1:3" x14ac:dyDescent="0.25">
      <c r="A285" s="44" t="s">
        <v>186</v>
      </c>
      <c r="B285" s="44">
        <v>9636</v>
      </c>
      <c r="C285" s="44" t="s">
        <v>410</v>
      </c>
    </row>
    <row r="286" spans="1:3" x14ac:dyDescent="0.25">
      <c r="A286" s="44" t="s">
        <v>186</v>
      </c>
      <c r="B286" s="44">
        <v>9638</v>
      </c>
      <c r="C286" s="44" t="s">
        <v>360</v>
      </c>
    </row>
    <row r="287" spans="1:3" x14ac:dyDescent="0.25">
      <c r="A287" s="44" t="s">
        <v>186</v>
      </c>
      <c r="B287" s="44">
        <v>9641</v>
      </c>
      <c r="C287" s="44" t="s">
        <v>413</v>
      </c>
    </row>
    <row r="288" spans="1:3" x14ac:dyDescent="0.25">
      <c r="A288" s="44" t="s">
        <v>186</v>
      </c>
      <c r="B288" s="44">
        <v>9642</v>
      </c>
      <c r="C288" s="44" t="s">
        <v>421</v>
      </c>
    </row>
    <row r="289" spans="1:3" x14ac:dyDescent="0.25">
      <c r="A289" s="44" t="s">
        <v>186</v>
      </c>
      <c r="B289" s="44">
        <v>9643</v>
      </c>
      <c r="C289" s="44" t="s">
        <v>428</v>
      </c>
    </row>
    <row r="290" spans="1:3" x14ac:dyDescent="0.25">
      <c r="A290" s="44" t="s">
        <v>186</v>
      </c>
      <c r="B290" s="44">
        <v>9644</v>
      </c>
      <c r="C290" s="44" t="s">
        <v>436</v>
      </c>
    </row>
    <row r="291" spans="1:3" x14ac:dyDescent="0.25">
      <c r="A291" s="44" t="s">
        <v>186</v>
      </c>
      <c r="B291" s="44">
        <v>9651</v>
      </c>
      <c r="C291" s="44" t="s">
        <v>326</v>
      </c>
    </row>
    <row r="292" spans="1:3" x14ac:dyDescent="0.25">
      <c r="A292" s="44" t="s">
        <v>186</v>
      </c>
      <c r="B292" s="44">
        <v>9652</v>
      </c>
      <c r="C292" s="44" t="s">
        <v>443</v>
      </c>
    </row>
    <row r="293" spans="1:3" x14ac:dyDescent="0.25">
      <c r="A293" s="44" t="s">
        <v>186</v>
      </c>
      <c r="B293" s="44">
        <v>9653</v>
      </c>
      <c r="C293" s="44" t="s">
        <v>445</v>
      </c>
    </row>
    <row r="294" spans="1:3" x14ac:dyDescent="0.25">
      <c r="A294" s="44" t="s">
        <v>186</v>
      </c>
      <c r="B294" s="44">
        <v>9661</v>
      </c>
      <c r="C294" s="44" t="s">
        <v>478</v>
      </c>
    </row>
    <row r="295" spans="1:3" x14ac:dyDescent="0.25">
      <c r="A295" s="44" t="s">
        <v>186</v>
      </c>
      <c r="B295" s="44">
        <v>9673</v>
      </c>
      <c r="C295" s="44" t="s">
        <v>479</v>
      </c>
    </row>
    <row r="296" spans="1:3" x14ac:dyDescent="0.25">
      <c r="A296" s="44" t="s">
        <v>186</v>
      </c>
      <c r="B296" s="44">
        <v>9681</v>
      </c>
      <c r="C296" s="44" t="s">
        <v>452</v>
      </c>
    </row>
    <row r="297" spans="1:3" x14ac:dyDescent="0.25">
      <c r="A297" s="44" t="s">
        <v>186</v>
      </c>
      <c r="B297" s="44">
        <v>9683</v>
      </c>
      <c r="C297" s="44" t="s">
        <v>289</v>
      </c>
    </row>
    <row r="298" spans="1:3" x14ac:dyDescent="0.25">
      <c r="A298" s="44" t="s">
        <v>186</v>
      </c>
      <c r="B298" s="44">
        <v>9711</v>
      </c>
      <c r="C298" s="44" t="s">
        <v>454</v>
      </c>
    </row>
    <row r="299" spans="1:3" x14ac:dyDescent="0.25">
      <c r="A299" s="44" t="s">
        <v>186</v>
      </c>
      <c r="B299" s="44">
        <v>9712</v>
      </c>
      <c r="C299" s="44" t="s">
        <v>455</v>
      </c>
    </row>
    <row r="300" spans="1:3" x14ac:dyDescent="0.25">
      <c r="A300" s="44" t="s">
        <v>186</v>
      </c>
      <c r="B300" s="44">
        <v>9721</v>
      </c>
      <c r="C300" s="44" t="s">
        <v>456</v>
      </c>
    </row>
    <row r="301" spans="1:3" x14ac:dyDescent="0.25">
      <c r="A301" s="44" t="s">
        <v>186</v>
      </c>
      <c r="B301" s="44">
        <v>9722</v>
      </c>
      <c r="C301" s="44" t="s">
        <v>457</v>
      </c>
    </row>
    <row r="302" spans="1:3" x14ac:dyDescent="0.25">
      <c r="A302" s="44" t="s">
        <v>186</v>
      </c>
      <c r="B302" s="44">
        <v>9723</v>
      </c>
      <c r="C302" s="44" t="s">
        <v>458</v>
      </c>
    </row>
    <row r="303" spans="1:3" x14ac:dyDescent="0.25">
      <c r="A303" s="44" t="s">
        <v>186</v>
      </c>
      <c r="B303" s="44">
        <v>9724</v>
      </c>
      <c r="C303" s="44" t="s">
        <v>459</v>
      </c>
    </row>
    <row r="304" spans="1:3" x14ac:dyDescent="0.25">
      <c r="A304" s="44" t="s">
        <v>186</v>
      </c>
      <c r="B304" s="44">
        <v>9725</v>
      </c>
      <c r="C304" s="44" t="s">
        <v>460</v>
      </c>
    </row>
    <row r="305" spans="1:3" x14ac:dyDescent="0.25">
      <c r="A305" s="44" t="s">
        <v>186</v>
      </c>
      <c r="B305" s="44">
        <v>9726</v>
      </c>
      <c r="C305" s="44" t="s">
        <v>461</v>
      </c>
    </row>
    <row r="306" spans="1:3" x14ac:dyDescent="0.25">
      <c r="A306" s="44" t="s">
        <v>186</v>
      </c>
      <c r="B306" s="44">
        <v>9731</v>
      </c>
      <c r="C306" s="44" t="s">
        <v>462</v>
      </c>
    </row>
    <row r="307" spans="1:3" x14ac:dyDescent="0.25">
      <c r="A307" s="44" t="s">
        <v>186</v>
      </c>
      <c r="B307" s="44">
        <v>9741</v>
      </c>
      <c r="C307" s="44" t="s">
        <v>463</v>
      </c>
    </row>
    <row r="308" spans="1:3" x14ac:dyDescent="0.25">
      <c r="A308" s="44" t="s">
        <v>186</v>
      </c>
      <c r="B308" s="44">
        <v>9811</v>
      </c>
      <c r="C308" s="44" t="s">
        <v>480</v>
      </c>
    </row>
    <row r="309" spans="1:3" x14ac:dyDescent="0.25">
      <c r="A309" s="44" t="s">
        <v>186</v>
      </c>
      <c r="B309" s="44">
        <v>9821</v>
      </c>
      <c r="C309" s="44" t="s">
        <v>481</v>
      </c>
    </row>
    <row r="310" spans="1:3" x14ac:dyDescent="0.25">
      <c r="A310" s="44" t="s">
        <v>186</v>
      </c>
      <c r="B310" s="44">
        <v>9911</v>
      </c>
      <c r="C310" s="44" t="s">
        <v>482</v>
      </c>
    </row>
    <row r="311" spans="1:3" x14ac:dyDescent="0.25">
      <c r="A311" s="44" t="s">
        <v>186</v>
      </c>
      <c r="B311" s="44">
        <v>9912</v>
      </c>
      <c r="C311" s="44" t="s">
        <v>483</v>
      </c>
    </row>
    <row r="312" spans="1:3" x14ac:dyDescent="0.25">
      <c r="A312" s="44" t="s">
        <v>186</v>
      </c>
      <c r="B312" s="44">
        <v>9913</v>
      </c>
      <c r="C312" s="44" t="s">
        <v>484</v>
      </c>
    </row>
    <row r="313" spans="1:3" x14ac:dyDescent="0.25">
      <c r="A313" s="44" t="s">
        <v>186</v>
      </c>
      <c r="B313" s="44">
        <v>9914</v>
      </c>
      <c r="C313" s="44" t="s">
        <v>485</v>
      </c>
    </row>
    <row r="314" spans="1:3" x14ac:dyDescent="0.25">
      <c r="A314" s="44" t="s">
        <v>186</v>
      </c>
      <c r="B314" s="44">
        <v>9919</v>
      </c>
      <c r="C314" s="44" t="s">
        <v>486</v>
      </c>
    </row>
    <row r="315" spans="1:3" x14ac:dyDescent="0.25">
      <c r="A315" s="44" t="s">
        <v>186</v>
      </c>
      <c r="B315" s="44">
        <v>9961</v>
      </c>
      <c r="C315" s="44" t="s">
        <v>482</v>
      </c>
    </row>
    <row r="316" spans="1:3" x14ac:dyDescent="0.25">
      <c r="A316" s="44" t="s">
        <v>186</v>
      </c>
      <c r="B316" s="44">
        <v>9962</v>
      </c>
      <c r="C316" s="44" t="s">
        <v>483</v>
      </c>
    </row>
    <row r="317" spans="1:3" x14ac:dyDescent="0.25">
      <c r="A317" s="44" t="s">
        <v>186</v>
      </c>
      <c r="B317" s="44">
        <v>9963</v>
      </c>
      <c r="C317" s="44" t="s">
        <v>484</v>
      </c>
    </row>
    <row r="318" spans="1:3" x14ac:dyDescent="0.25">
      <c r="A318" s="44" t="s">
        <v>186</v>
      </c>
      <c r="B318" s="44">
        <v>9964</v>
      </c>
      <c r="C318" s="44" t="s">
        <v>485</v>
      </c>
    </row>
    <row r="319" spans="1:3" x14ac:dyDescent="0.25">
      <c r="A319" s="44" t="s">
        <v>186</v>
      </c>
      <c r="B319" s="44">
        <v>9969</v>
      </c>
      <c r="C319" s="44" t="s">
        <v>486</v>
      </c>
    </row>
  </sheetData>
  <sheetProtection algorithmName="SHA-512" hashValue="K/M+zR0AAVbG5STTOxj3eKC79ErL0ZDEfBTt1wLdS7K3t5Xvf12HRZ5nWB1O49K8Aj38tInMuFKhLD2TFVkqXA==" saltValue="CxJyOEuerpaU71n/BnOI3A==" spinCount="100000" sheet="1" objects="1" scenarios="1"/>
  <autoFilter ref="A1:C2816"/>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J50"/>
  <sheetViews>
    <sheetView workbookViewId="0">
      <selection activeCell="B1" sqref="B1"/>
    </sheetView>
  </sheetViews>
  <sheetFormatPr defaultRowHeight="15" x14ac:dyDescent="0.25"/>
  <cols>
    <col min="1" max="1" width="4.42578125" customWidth="1"/>
    <col min="2" max="2" width="12" style="55" bestFit="1" customWidth="1"/>
    <col min="3" max="3" width="6" customWidth="1"/>
    <col min="4" max="4" width="61.7109375" customWidth="1"/>
    <col min="5" max="5" width="37.42578125" customWidth="1"/>
    <col min="6" max="6" width="23" bestFit="1" customWidth="1"/>
    <col min="7" max="7" width="9" customWidth="1"/>
    <col min="8" max="8" width="49.140625" customWidth="1"/>
    <col min="9" max="9" width="18.7109375" customWidth="1"/>
    <col min="10" max="10" width="12.140625" customWidth="1"/>
  </cols>
  <sheetData>
    <row r="1" spans="1:10" ht="24.75" thickTop="1" x14ac:dyDescent="0.25">
      <c r="A1" s="2" t="s">
        <v>2</v>
      </c>
      <c r="B1" s="10" t="s">
        <v>1</v>
      </c>
      <c r="C1" s="3" t="s">
        <v>3</v>
      </c>
      <c r="D1" s="3" t="s">
        <v>4</v>
      </c>
      <c r="E1" s="3" t="s">
        <v>5</v>
      </c>
      <c r="F1" s="3" t="s">
        <v>6</v>
      </c>
      <c r="G1" s="3" t="s">
        <v>7</v>
      </c>
      <c r="H1" s="3" t="s">
        <v>4</v>
      </c>
      <c r="I1" s="5" t="s">
        <v>38</v>
      </c>
      <c r="J1" s="5" t="s">
        <v>171</v>
      </c>
    </row>
    <row r="2" spans="1:10" x14ac:dyDescent="0.25">
      <c r="A2" s="11">
        <v>55</v>
      </c>
      <c r="B2" s="15">
        <v>35237547014</v>
      </c>
      <c r="C2" s="12">
        <v>49075</v>
      </c>
      <c r="D2" s="13" t="s">
        <v>39</v>
      </c>
      <c r="E2" s="13" t="s">
        <v>40</v>
      </c>
      <c r="F2" s="13" t="s">
        <v>8</v>
      </c>
      <c r="G2" s="16" t="s">
        <v>41</v>
      </c>
      <c r="H2" s="13" t="s">
        <v>39</v>
      </c>
      <c r="I2" s="17" t="s">
        <v>42</v>
      </c>
      <c r="J2" s="17" t="s">
        <v>172</v>
      </c>
    </row>
    <row r="3" spans="1:10" x14ac:dyDescent="0.25">
      <c r="A3" s="11">
        <v>56</v>
      </c>
      <c r="B3" s="15">
        <v>80099091562</v>
      </c>
      <c r="C3" s="12">
        <v>789</v>
      </c>
      <c r="D3" s="13" t="s">
        <v>43</v>
      </c>
      <c r="E3" s="13" t="s">
        <v>44</v>
      </c>
      <c r="F3" s="13" t="s">
        <v>15</v>
      </c>
      <c r="G3" s="14">
        <v>3316734</v>
      </c>
      <c r="H3" s="13" t="s">
        <v>43</v>
      </c>
      <c r="I3" s="17" t="s">
        <v>45</v>
      </c>
      <c r="J3" s="17" t="s">
        <v>154</v>
      </c>
    </row>
    <row r="4" spans="1:10" x14ac:dyDescent="0.25">
      <c r="A4" s="11">
        <v>57</v>
      </c>
      <c r="B4" s="15">
        <v>1076882554</v>
      </c>
      <c r="C4" s="12">
        <v>797</v>
      </c>
      <c r="D4" s="13" t="s">
        <v>46</v>
      </c>
      <c r="E4" s="13" t="s">
        <v>47</v>
      </c>
      <c r="F4" s="13" t="s">
        <v>31</v>
      </c>
      <c r="G4" s="14">
        <v>3303870</v>
      </c>
      <c r="H4" s="13" t="s">
        <v>46</v>
      </c>
      <c r="I4" s="17" t="s">
        <v>45</v>
      </c>
      <c r="J4" s="17" t="s">
        <v>154</v>
      </c>
    </row>
    <row r="5" spans="1:10" x14ac:dyDescent="0.25">
      <c r="A5" s="11">
        <v>58</v>
      </c>
      <c r="B5" s="15">
        <v>34694889661</v>
      </c>
      <c r="C5" s="12">
        <v>23577</v>
      </c>
      <c r="D5" s="13" t="s">
        <v>48</v>
      </c>
      <c r="E5" s="13" t="s">
        <v>49</v>
      </c>
      <c r="F5" s="13" t="s">
        <v>20</v>
      </c>
      <c r="G5" s="14">
        <v>1475444</v>
      </c>
      <c r="H5" s="13" t="s">
        <v>48</v>
      </c>
      <c r="I5" s="17" t="s">
        <v>45</v>
      </c>
      <c r="J5" s="17" t="s">
        <v>154</v>
      </c>
    </row>
    <row r="6" spans="1:10" x14ac:dyDescent="0.25">
      <c r="A6" s="11">
        <v>59</v>
      </c>
      <c r="B6" s="15">
        <v>99575902022</v>
      </c>
      <c r="C6" s="12">
        <v>801</v>
      </c>
      <c r="D6" s="13" t="s">
        <v>50</v>
      </c>
      <c r="E6" s="13" t="s">
        <v>51</v>
      </c>
      <c r="F6" s="13" t="s">
        <v>11</v>
      </c>
      <c r="G6" s="14">
        <v>3123367</v>
      </c>
      <c r="H6" s="13" t="s">
        <v>50</v>
      </c>
      <c r="I6" s="17" t="s">
        <v>45</v>
      </c>
      <c r="J6" s="17" t="s">
        <v>154</v>
      </c>
    </row>
    <row r="7" spans="1:10" x14ac:dyDescent="0.25">
      <c r="A7" s="11">
        <v>60</v>
      </c>
      <c r="B7" s="15">
        <v>61338774671</v>
      </c>
      <c r="C7" s="12">
        <v>810</v>
      </c>
      <c r="D7" s="13" t="s">
        <v>52</v>
      </c>
      <c r="E7" s="13" t="s">
        <v>53</v>
      </c>
      <c r="F7" s="13" t="s">
        <v>24</v>
      </c>
      <c r="G7" s="14">
        <v>3014223</v>
      </c>
      <c r="H7" s="13" t="s">
        <v>52</v>
      </c>
      <c r="I7" s="17" t="s">
        <v>45</v>
      </c>
      <c r="J7" s="17" t="s">
        <v>154</v>
      </c>
    </row>
    <row r="8" spans="1:10" x14ac:dyDescent="0.25">
      <c r="A8" s="11">
        <v>61</v>
      </c>
      <c r="B8" s="15">
        <v>55059300119</v>
      </c>
      <c r="C8" s="12">
        <v>828</v>
      </c>
      <c r="D8" s="13" t="s">
        <v>54</v>
      </c>
      <c r="E8" s="13" t="s">
        <v>16</v>
      </c>
      <c r="F8" s="13" t="s">
        <v>29</v>
      </c>
      <c r="G8" s="14">
        <v>3089240</v>
      </c>
      <c r="H8" s="13" t="s">
        <v>54</v>
      </c>
      <c r="I8" s="17" t="s">
        <v>45</v>
      </c>
      <c r="J8" s="17" t="s">
        <v>154</v>
      </c>
    </row>
    <row r="9" spans="1:10" x14ac:dyDescent="0.25">
      <c r="A9" s="11">
        <v>62</v>
      </c>
      <c r="B9" s="15">
        <v>16391096016</v>
      </c>
      <c r="C9" s="12">
        <v>836</v>
      </c>
      <c r="D9" s="13" t="s">
        <v>55</v>
      </c>
      <c r="E9" s="13" t="s">
        <v>56</v>
      </c>
      <c r="F9" s="13" t="s">
        <v>17</v>
      </c>
      <c r="G9" s="14">
        <v>3321088</v>
      </c>
      <c r="H9" s="13" t="s">
        <v>55</v>
      </c>
      <c r="I9" s="17" t="s">
        <v>45</v>
      </c>
      <c r="J9" s="17" t="s">
        <v>154</v>
      </c>
    </row>
    <row r="10" spans="1:10" x14ac:dyDescent="0.25">
      <c r="A10" s="11">
        <v>63</v>
      </c>
      <c r="B10" s="15">
        <v>35994268014</v>
      </c>
      <c r="C10" s="12">
        <v>844</v>
      </c>
      <c r="D10" s="13" t="s">
        <v>57</v>
      </c>
      <c r="E10" s="13" t="s">
        <v>58</v>
      </c>
      <c r="F10" s="13" t="s">
        <v>10</v>
      </c>
      <c r="G10" s="14">
        <v>3313824</v>
      </c>
      <c r="H10" s="13" t="s">
        <v>57</v>
      </c>
      <c r="I10" s="17" t="s">
        <v>45</v>
      </c>
      <c r="J10" s="17" t="s">
        <v>154</v>
      </c>
    </row>
    <row r="11" spans="1:10" x14ac:dyDescent="0.25">
      <c r="A11" s="11">
        <v>64</v>
      </c>
      <c r="B11" s="15">
        <v>11265594372</v>
      </c>
      <c r="C11" s="12">
        <v>852</v>
      </c>
      <c r="D11" s="13" t="s">
        <v>59</v>
      </c>
      <c r="E11" s="13" t="s">
        <v>14</v>
      </c>
      <c r="F11" s="13" t="s">
        <v>22</v>
      </c>
      <c r="G11" s="14">
        <v>3071162</v>
      </c>
      <c r="H11" s="13" t="s">
        <v>59</v>
      </c>
      <c r="I11" s="17" t="s">
        <v>45</v>
      </c>
      <c r="J11" s="17" t="s">
        <v>154</v>
      </c>
    </row>
    <row r="12" spans="1:10" x14ac:dyDescent="0.25">
      <c r="A12" s="11">
        <v>65</v>
      </c>
      <c r="B12" s="15">
        <v>61469620638</v>
      </c>
      <c r="C12" s="12">
        <v>869</v>
      </c>
      <c r="D12" s="13" t="s">
        <v>60</v>
      </c>
      <c r="E12" s="13" t="s">
        <v>61</v>
      </c>
      <c r="F12" s="13" t="s">
        <v>28</v>
      </c>
      <c r="G12" s="14">
        <v>3118452</v>
      </c>
      <c r="H12" s="13" t="s">
        <v>60</v>
      </c>
      <c r="I12" s="17" t="s">
        <v>45</v>
      </c>
      <c r="J12" s="17" t="s">
        <v>154</v>
      </c>
    </row>
    <row r="13" spans="1:10" x14ac:dyDescent="0.25">
      <c r="A13" s="11">
        <v>66</v>
      </c>
      <c r="B13" s="15">
        <v>97880836355</v>
      </c>
      <c r="C13" s="12">
        <v>43915</v>
      </c>
      <c r="D13" s="13" t="s">
        <v>62</v>
      </c>
      <c r="E13" s="13" t="s">
        <v>63</v>
      </c>
      <c r="F13" s="13" t="s">
        <v>26</v>
      </c>
      <c r="G13" s="14">
        <v>2435411</v>
      </c>
      <c r="H13" s="13" t="s">
        <v>62</v>
      </c>
      <c r="I13" s="17" t="s">
        <v>45</v>
      </c>
      <c r="J13" s="17" t="s">
        <v>154</v>
      </c>
    </row>
    <row r="14" spans="1:10" x14ac:dyDescent="0.25">
      <c r="A14" s="11">
        <v>67</v>
      </c>
      <c r="B14" s="15">
        <v>72801109643</v>
      </c>
      <c r="C14" s="12">
        <v>877</v>
      </c>
      <c r="D14" s="13" t="s">
        <v>64</v>
      </c>
      <c r="E14" s="13" t="s">
        <v>65</v>
      </c>
      <c r="F14" s="13" t="s">
        <v>12</v>
      </c>
      <c r="G14" s="14">
        <v>3006166</v>
      </c>
      <c r="H14" s="13" t="s">
        <v>64</v>
      </c>
      <c r="I14" s="17" t="s">
        <v>45</v>
      </c>
      <c r="J14" s="17" t="s">
        <v>154</v>
      </c>
    </row>
    <row r="15" spans="1:10" x14ac:dyDescent="0.25">
      <c r="A15" s="11">
        <v>68</v>
      </c>
      <c r="B15" s="15">
        <v>37777848565</v>
      </c>
      <c r="C15" s="12">
        <v>44493</v>
      </c>
      <c r="D15" s="13" t="s">
        <v>66</v>
      </c>
      <c r="E15" s="13" t="s">
        <v>25</v>
      </c>
      <c r="F15" s="13" t="s">
        <v>21</v>
      </c>
      <c r="G15" s="14">
        <v>2494841</v>
      </c>
      <c r="H15" s="13" t="s">
        <v>66</v>
      </c>
      <c r="I15" s="17" t="s">
        <v>45</v>
      </c>
      <c r="J15" s="17" t="s">
        <v>154</v>
      </c>
    </row>
    <row r="16" spans="1:10" x14ac:dyDescent="0.25">
      <c r="A16" s="11">
        <v>69</v>
      </c>
      <c r="B16" s="15">
        <v>5275803945</v>
      </c>
      <c r="C16" s="12">
        <v>43636</v>
      </c>
      <c r="D16" s="13" t="s">
        <v>67</v>
      </c>
      <c r="E16" s="13" t="s">
        <v>68</v>
      </c>
      <c r="F16" s="13" t="s">
        <v>27</v>
      </c>
      <c r="G16" s="14">
        <v>2334712</v>
      </c>
      <c r="H16" s="13" t="s">
        <v>67</v>
      </c>
      <c r="I16" s="17" t="s">
        <v>45</v>
      </c>
      <c r="J16" s="17" t="s">
        <v>154</v>
      </c>
    </row>
    <row r="17" spans="1:10" x14ac:dyDescent="0.25">
      <c r="A17" s="11">
        <v>70</v>
      </c>
      <c r="B17" s="15">
        <v>46156591639</v>
      </c>
      <c r="C17" s="12">
        <v>885</v>
      </c>
      <c r="D17" s="13" t="s">
        <v>69</v>
      </c>
      <c r="E17" s="13" t="s">
        <v>70</v>
      </c>
      <c r="F17" s="13" t="s">
        <v>23</v>
      </c>
      <c r="G17" s="14">
        <v>3142019</v>
      </c>
      <c r="H17" s="13" t="s">
        <v>69</v>
      </c>
      <c r="I17" s="17" t="s">
        <v>45</v>
      </c>
      <c r="J17" s="17" t="s">
        <v>154</v>
      </c>
    </row>
    <row r="18" spans="1:10" x14ac:dyDescent="0.25">
      <c r="A18" s="11">
        <v>71</v>
      </c>
      <c r="B18" s="15">
        <v>37363837470</v>
      </c>
      <c r="C18" s="12">
        <v>893</v>
      </c>
      <c r="D18" s="13" t="s">
        <v>71</v>
      </c>
      <c r="E18" s="13" t="s">
        <v>72</v>
      </c>
      <c r="F18" s="13" t="s">
        <v>8</v>
      </c>
      <c r="G18" s="14">
        <v>3224953</v>
      </c>
      <c r="H18" s="13" t="s">
        <v>71</v>
      </c>
      <c r="I18" s="17" t="s">
        <v>45</v>
      </c>
      <c r="J18" s="17" t="s">
        <v>154</v>
      </c>
    </row>
    <row r="19" spans="1:10" x14ac:dyDescent="0.25">
      <c r="A19" s="11">
        <v>72</v>
      </c>
      <c r="B19" s="15">
        <v>46144176176</v>
      </c>
      <c r="C19" s="12">
        <v>764</v>
      </c>
      <c r="D19" s="13" t="s">
        <v>73</v>
      </c>
      <c r="E19" s="13" t="s">
        <v>74</v>
      </c>
      <c r="F19" s="13" t="s">
        <v>8</v>
      </c>
      <c r="G19" s="14">
        <v>3205380</v>
      </c>
      <c r="H19" s="13" t="s">
        <v>73</v>
      </c>
      <c r="I19" s="17" t="s">
        <v>45</v>
      </c>
      <c r="J19" s="17" t="s">
        <v>154</v>
      </c>
    </row>
    <row r="20" spans="1:10" x14ac:dyDescent="0.25">
      <c r="A20" s="11">
        <v>73</v>
      </c>
      <c r="B20" s="15">
        <v>13768042762</v>
      </c>
      <c r="C20" s="12">
        <v>43644</v>
      </c>
      <c r="D20" s="13" t="s">
        <v>75</v>
      </c>
      <c r="E20" s="13" t="s">
        <v>76</v>
      </c>
      <c r="F20" s="13" t="s">
        <v>77</v>
      </c>
      <c r="G20" s="14">
        <v>2326086</v>
      </c>
      <c r="H20" s="13" t="s">
        <v>75</v>
      </c>
      <c r="I20" s="17" t="s">
        <v>45</v>
      </c>
      <c r="J20" s="17" t="s">
        <v>154</v>
      </c>
    </row>
    <row r="21" spans="1:10" ht="24" x14ac:dyDescent="0.25">
      <c r="A21" s="11">
        <v>74</v>
      </c>
      <c r="B21" s="15">
        <v>57527861125</v>
      </c>
      <c r="C21" s="12">
        <v>40623</v>
      </c>
      <c r="D21" s="13" t="s">
        <v>78</v>
      </c>
      <c r="E21" s="13" t="s">
        <v>79</v>
      </c>
      <c r="F21" s="13" t="s">
        <v>8</v>
      </c>
      <c r="G21" s="14">
        <v>1909592</v>
      </c>
      <c r="H21" s="13" t="s">
        <v>78</v>
      </c>
      <c r="I21" s="17" t="s">
        <v>45</v>
      </c>
      <c r="J21" s="17" t="s">
        <v>154</v>
      </c>
    </row>
    <row r="22" spans="1:10" x14ac:dyDescent="0.25">
      <c r="A22" s="11">
        <v>75</v>
      </c>
      <c r="B22" s="15">
        <v>76185043859</v>
      </c>
      <c r="C22" s="12">
        <v>924</v>
      </c>
      <c r="D22" s="13" t="s">
        <v>80</v>
      </c>
      <c r="E22" s="13" t="s">
        <v>81</v>
      </c>
      <c r="F22" s="13" t="s">
        <v>30</v>
      </c>
      <c r="G22" s="14">
        <v>3203727</v>
      </c>
      <c r="H22" s="13" t="s">
        <v>80</v>
      </c>
      <c r="I22" s="17" t="s">
        <v>82</v>
      </c>
      <c r="J22" s="17" t="s">
        <v>173</v>
      </c>
    </row>
    <row r="23" spans="1:10" x14ac:dyDescent="0.25">
      <c r="A23" s="11">
        <v>76</v>
      </c>
      <c r="B23" s="15">
        <v>85570198172</v>
      </c>
      <c r="C23" s="12">
        <v>40631</v>
      </c>
      <c r="D23" s="13" t="s">
        <v>83</v>
      </c>
      <c r="E23" s="13" t="s">
        <v>84</v>
      </c>
      <c r="F23" s="13" t="s">
        <v>85</v>
      </c>
      <c r="G23" s="14">
        <v>2071061</v>
      </c>
      <c r="H23" s="13" t="s">
        <v>83</v>
      </c>
      <c r="I23" s="17" t="s">
        <v>82</v>
      </c>
      <c r="J23" s="17" t="s">
        <v>173</v>
      </c>
    </row>
    <row r="24" spans="1:10" x14ac:dyDescent="0.25">
      <c r="A24" s="11">
        <v>77</v>
      </c>
      <c r="B24" s="15">
        <v>36551793962</v>
      </c>
      <c r="C24" s="12">
        <v>50090</v>
      </c>
      <c r="D24" s="13" t="s">
        <v>86</v>
      </c>
      <c r="E24" s="13" t="s">
        <v>87</v>
      </c>
      <c r="F24" s="13" t="s">
        <v>24</v>
      </c>
      <c r="G24" s="14">
        <v>4857283</v>
      </c>
      <c r="H24" s="13" t="s">
        <v>86</v>
      </c>
      <c r="I24" s="17" t="s">
        <v>82</v>
      </c>
      <c r="J24" s="17" t="s">
        <v>173</v>
      </c>
    </row>
    <row r="25" spans="1:10" x14ac:dyDescent="0.25">
      <c r="A25" s="11">
        <v>78</v>
      </c>
      <c r="B25" s="15">
        <v>57340203536</v>
      </c>
      <c r="C25" s="12">
        <v>908</v>
      </c>
      <c r="D25" s="13" t="s">
        <v>88</v>
      </c>
      <c r="E25" s="13" t="s">
        <v>89</v>
      </c>
      <c r="F25" s="13" t="s">
        <v>28</v>
      </c>
      <c r="G25" s="14">
        <v>3118380</v>
      </c>
      <c r="H25" s="13" t="s">
        <v>88</v>
      </c>
      <c r="I25" s="17" t="s">
        <v>82</v>
      </c>
      <c r="J25" s="17" t="s">
        <v>173</v>
      </c>
    </row>
    <row r="26" spans="1:10" x14ac:dyDescent="0.25">
      <c r="A26" s="11">
        <v>79</v>
      </c>
      <c r="B26" s="15">
        <v>88252913683</v>
      </c>
      <c r="C26" s="12">
        <v>916</v>
      </c>
      <c r="D26" s="13" t="s">
        <v>90</v>
      </c>
      <c r="E26" s="13" t="s">
        <v>91</v>
      </c>
      <c r="F26" s="13" t="s">
        <v>92</v>
      </c>
      <c r="G26" s="14">
        <v>3132170</v>
      </c>
      <c r="H26" s="13" t="s">
        <v>90</v>
      </c>
      <c r="I26" s="17" t="s">
        <v>82</v>
      </c>
      <c r="J26" s="17" t="s">
        <v>173</v>
      </c>
    </row>
    <row r="27" spans="1:10" x14ac:dyDescent="0.25">
      <c r="A27" s="11">
        <v>80</v>
      </c>
      <c r="B27" s="15">
        <v>49483564012</v>
      </c>
      <c r="C27" s="12">
        <v>949</v>
      </c>
      <c r="D27" s="13" t="s">
        <v>93</v>
      </c>
      <c r="E27" s="13" t="s">
        <v>94</v>
      </c>
      <c r="F27" s="13" t="s">
        <v>28</v>
      </c>
      <c r="G27" s="14">
        <v>3751783</v>
      </c>
      <c r="H27" s="13" t="s">
        <v>93</v>
      </c>
      <c r="I27" s="17" t="s">
        <v>82</v>
      </c>
      <c r="J27" s="17" t="s">
        <v>173</v>
      </c>
    </row>
    <row r="28" spans="1:10" x14ac:dyDescent="0.25">
      <c r="A28" s="11">
        <v>81</v>
      </c>
      <c r="B28" s="15">
        <v>57897955082</v>
      </c>
      <c r="C28" s="12">
        <v>6146</v>
      </c>
      <c r="D28" s="13" t="s">
        <v>95</v>
      </c>
      <c r="E28" s="13" t="s">
        <v>96</v>
      </c>
      <c r="F28" s="13" t="s">
        <v>8</v>
      </c>
      <c r="G28" s="14">
        <v>738751</v>
      </c>
      <c r="H28" s="13" t="s">
        <v>95</v>
      </c>
      <c r="I28" s="17" t="s">
        <v>82</v>
      </c>
      <c r="J28" s="17" t="s">
        <v>173</v>
      </c>
    </row>
    <row r="29" spans="1:10" x14ac:dyDescent="0.25">
      <c r="A29" s="11">
        <v>82</v>
      </c>
      <c r="B29" s="15">
        <v>10624495854</v>
      </c>
      <c r="C29" s="12">
        <v>965</v>
      </c>
      <c r="D29" s="13" t="s">
        <v>97</v>
      </c>
      <c r="E29" s="13" t="s">
        <v>98</v>
      </c>
      <c r="F29" s="13" t="s">
        <v>8</v>
      </c>
      <c r="G29" s="14">
        <v>3212084</v>
      </c>
      <c r="H29" s="13" t="s">
        <v>97</v>
      </c>
      <c r="I29" s="17" t="s">
        <v>82</v>
      </c>
      <c r="J29" s="17" t="s">
        <v>173</v>
      </c>
    </row>
    <row r="30" spans="1:10" x14ac:dyDescent="0.25">
      <c r="A30" s="11">
        <v>83</v>
      </c>
      <c r="B30" s="15">
        <v>61689362030</v>
      </c>
      <c r="C30" s="12">
        <v>40682</v>
      </c>
      <c r="D30" s="13" t="s">
        <v>99</v>
      </c>
      <c r="E30" s="18" t="s">
        <v>100</v>
      </c>
      <c r="F30" s="13" t="s">
        <v>8</v>
      </c>
      <c r="G30" s="19">
        <v>1783815</v>
      </c>
      <c r="H30" s="13" t="s">
        <v>99</v>
      </c>
      <c r="I30" s="17" t="s">
        <v>82</v>
      </c>
      <c r="J30" s="17" t="s">
        <v>173</v>
      </c>
    </row>
    <row r="31" spans="1:10" x14ac:dyDescent="0.25">
      <c r="A31" s="11">
        <v>84</v>
      </c>
      <c r="B31" s="15">
        <v>78141312758</v>
      </c>
      <c r="C31" s="12">
        <v>22347</v>
      </c>
      <c r="D31" s="13" t="s">
        <v>101</v>
      </c>
      <c r="E31" s="13" t="s">
        <v>102</v>
      </c>
      <c r="F31" s="13" t="s">
        <v>8</v>
      </c>
      <c r="G31" s="14">
        <v>1425684</v>
      </c>
      <c r="H31" s="13" t="s">
        <v>101</v>
      </c>
      <c r="I31" s="17" t="s">
        <v>82</v>
      </c>
      <c r="J31" s="17" t="s">
        <v>173</v>
      </c>
    </row>
    <row r="32" spans="1:10" x14ac:dyDescent="0.25">
      <c r="A32" s="11">
        <v>85</v>
      </c>
      <c r="B32" s="15">
        <v>94391499491</v>
      </c>
      <c r="C32" s="12">
        <v>973</v>
      </c>
      <c r="D32" s="13" t="s">
        <v>510</v>
      </c>
      <c r="E32" s="13" t="s">
        <v>104</v>
      </c>
      <c r="F32" s="13" t="s">
        <v>8</v>
      </c>
      <c r="G32" s="14">
        <v>3205240</v>
      </c>
      <c r="H32" s="13" t="s">
        <v>103</v>
      </c>
      <c r="I32" s="17" t="s">
        <v>82</v>
      </c>
      <c r="J32" s="17" t="s">
        <v>173</v>
      </c>
    </row>
    <row r="33" spans="1:10" x14ac:dyDescent="0.25">
      <c r="A33" s="11">
        <v>86</v>
      </c>
      <c r="B33" s="15">
        <v>74294482659</v>
      </c>
      <c r="C33" s="12">
        <v>42112</v>
      </c>
      <c r="D33" s="13" t="s">
        <v>105</v>
      </c>
      <c r="E33" s="13" t="s">
        <v>106</v>
      </c>
      <c r="F33" s="13" t="s">
        <v>23</v>
      </c>
      <c r="G33" s="14">
        <v>2106698</v>
      </c>
      <c r="H33" s="13" t="s">
        <v>105</v>
      </c>
      <c r="I33" s="17" t="s">
        <v>82</v>
      </c>
      <c r="J33" s="17" t="s">
        <v>173</v>
      </c>
    </row>
    <row r="34" spans="1:10" x14ac:dyDescent="0.25">
      <c r="A34" s="11">
        <v>87</v>
      </c>
      <c r="B34" s="15">
        <v>88269740410</v>
      </c>
      <c r="C34" s="12">
        <v>990</v>
      </c>
      <c r="D34" s="13" t="s">
        <v>107</v>
      </c>
      <c r="E34" s="13" t="s">
        <v>108</v>
      </c>
      <c r="F34" s="13" t="s">
        <v>28</v>
      </c>
      <c r="G34" s="14">
        <v>3119904</v>
      </c>
      <c r="H34" s="13" t="s">
        <v>107</v>
      </c>
      <c r="I34" s="17" t="s">
        <v>82</v>
      </c>
      <c r="J34" s="17" t="s">
        <v>173</v>
      </c>
    </row>
    <row r="35" spans="1:10" x14ac:dyDescent="0.25">
      <c r="A35" s="11">
        <v>88</v>
      </c>
      <c r="B35" s="15">
        <v>45589739612</v>
      </c>
      <c r="C35" s="12">
        <v>1003</v>
      </c>
      <c r="D35" s="13" t="s">
        <v>109</v>
      </c>
      <c r="E35" s="13" t="s">
        <v>110</v>
      </c>
      <c r="F35" s="13" t="s">
        <v>24</v>
      </c>
      <c r="G35" s="14">
        <v>3014207</v>
      </c>
      <c r="H35" s="13" t="s">
        <v>109</v>
      </c>
      <c r="I35" s="17" t="s">
        <v>82</v>
      </c>
      <c r="J35" s="17" t="s">
        <v>173</v>
      </c>
    </row>
    <row r="36" spans="1:10" x14ac:dyDescent="0.25">
      <c r="A36" s="11">
        <v>89</v>
      </c>
      <c r="B36" s="15">
        <v>11298572202</v>
      </c>
      <c r="C36" s="12">
        <v>1011</v>
      </c>
      <c r="D36" s="13" t="s">
        <v>111</v>
      </c>
      <c r="E36" s="13" t="s">
        <v>112</v>
      </c>
      <c r="F36" s="13" t="s">
        <v>9</v>
      </c>
      <c r="G36" s="14">
        <v>207349</v>
      </c>
      <c r="H36" s="13" t="s">
        <v>111</v>
      </c>
      <c r="I36" s="17" t="s">
        <v>82</v>
      </c>
      <c r="J36" s="17" t="s">
        <v>173</v>
      </c>
    </row>
    <row r="37" spans="1:10" x14ac:dyDescent="0.25">
      <c r="A37" s="11">
        <v>90</v>
      </c>
      <c r="B37" s="15">
        <v>5703458858</v>
      </c>
      <c r="C37" s="12">
        <v>47908</v>
      </c>
      <c r="D37" s="13" t="s">
        <v>113</v>
      </c>
      <c r="E37" s="13" t="s">
        <v>114</v>
      </c>
      <c r="F37" s="13" t="s">
        <v>27</v>
      </c>
      <c r="G37" s="14">
        <v>4016408</v>
      </c>
      <c r="H37" s="13" t="s">
        <v>113</v>
      </c>
      <c r="I37" s="17" t="s">
        <v>82</v>
      </c>
      <c r="J37" s="17" t="s">
        <v>173</v>
      </c>
    </row>
    <row r="38" spans="1:10" x14ac:dyDescent="0.25">
      <c r="A38" s="11">
        <v>91</v>
      </c>
      <c r="B38" s="15">
        <v>28048960411</v>
      </c>
      <c r="C38" s="12">
        <v>1020</v>
      </c>
      <c r="D38" s="13" t="s">
        <v>115</v>
      </c>
      <c r="E38" s="13" t="s">
        <v>116</v>
      </c>
      <c r="F38" s="13" t="s">
        <v>8</v>
      </c>
      <c r="G38" s="14">
        <v>3205258</v>
      </c>
      <c r="H38" s="13" t="s">
        <v>115</v>
      </c>
      <c r="I38" s="17" t="s">
        <v>82</v>
      </c>
      <c r="J38" s="17" t="s">
        <v>173</v>
      </c>
    </row>
    <row r="39" spans="1:10" x14ac:dyDescent="0.25">
      <c r="A39" s="11">
        <v>92</v>
      </c>
      <c r="B39" s="15">
        <v>4200585015</v>
      </c>
      <c r="C39" s="12">
        <v>1038</v>
      </c>
      <c r="D39" s="13" t="s">
        <v>117</v>
      </c>
      <c r="E39" s="13" t="s">
        <v>118</v>
      </c>
      <c r="F39" s="13" t="s">
        <v>8</v>
      </c>
      <c r="G39" s="14">
        <v>3270564</v>
      </c>
      <c r="H39" s="13" t="s">
        <v>117</v>
      </c>
      <c r="I39" s="17" t="s">
        <v>82</v>
      </c>
      <c r="J39" s="17" t="s">
        <v>173</v>
      </c>
    </row>
    <row r="40" spans="1:10" x14ac:dyDescent="0.25">
      <c r="A40" s="11">
        <v>93</v>
      </c>
      <c r="B40" s="15">
        <v>47076735780</v>
      </c>
      <c r="C40" s="12">
        <v>43907</v>
      </c>
      <c r="D40" s="13" t="s">
        <v>119</v>
      </c>
      <c r="E40" s="13" t="s">
        <v>120</v>
      </c>
      <c r="F40" s="13" t="s">
        <v>18</v>
      </c>
      <c r="G40" s="14">
        <v>2298651</v>
      </c>
      <c r="H40" s="13" t="s">
        <v>119</v>
      </c>
      <c r="I40" s="17" t="s">
        <v>82</v>
      </c>
      <c r="J40" s="17" t="s">
        <v>173</v>
      </c>
    </row>
    <row r="41" spans="1:10" x14ac:dyDescent="0.25">
      <c r="A41" s="11">
        <v>94</v>
      </c>
      <c r="B41" s="15">
        <v>75800149192</v>
      </c>
      <c r="C41" s="12">
        <v>49384</v>
      </c>
      <c r="D41" s="13" t="s">
        <v>121</v>
      </c>
      <c r="E41" s="13" t="s">
        <v>122</v>
      </c>
      <c r="F41" s="13" t="s">
        <v>19</v>
      </c>
      <c r="G41" s="14">
        <v>4449274</v>
      </c>
      <c r="H41" s="13" t="s">
        <v>121</v>
      </c>
      <c r="I41" s="17" t="s">
        <v>82</v>
      </c>
      <c r="J41" s="17" t="s">
        <v>173</v>
      </c>
    </row>
    <row r="42" spans="1:10" x14ac:dyDescent="0.25">
      <c r="A42" s="11">
        <v>95</v>
      </c>
      <c r="B42" s="15">
        <v>78027759648</v>
      </c>
      <c r="C42" s="20">
        <v>22242</v>
      </c>
      <c r="D42" s="4" t="s">
        <v>123</v>
      </c>
      <c r="E42" s="4" t="s">
        <v>124</v>
      </c>
      <c r="F42" s="4" t="s">
        <v>8</v>
      </c>
      <c r="G42" s="19">
        <v>1426672</v>
      </c>
      <c r="H42" s="4" t="s">
        <v>123</v>
      </c>
      <c r="I42" s="17" t="s">
        <v>82</v>
      </c>
      <c r="J42" s="17" t="s">
        <v>173</v>
      </c>
    </row>
    <row r="43" spans="1:10" x14ac:dyDescent="0.25">
      <c r="A43" s="11">
        <v>96</v>
      </c>
      <c r="B43" s="15">
        <v>24929691978</v>
      </c>
      <c r="C43" s="12">
        <v>932</v>
      </c>
      <c r="D43" s="13" t="s">
        <v>125</v>
      </c>
      <c r="E43" s="13" t="s">
        <v>126</v>
      </c>
      <c r="F43" s="13" t="s">
        <v>13</v>
      </c>
      <c r="G43" s="14">
        <v>3125483</v>
      </c>
      <c r="H43" s="13" t="s">
        <v>125</v>
      </c>
      <c r="I43" s="17" t="s">
        <v>82</v>
      </c>
      <c r="J43" s="17" t="s">
        <v>173</v>
      </c>
    </row>
    <row r="44" spans="1:10" x14ac:dyDescent="0.25">
      <c r="A44" s="11">
        <v>97</v>
      </c>
      <c r="B44" s="15">
        <v>37280079200</v>
      </c>
      <c r="C44" s="12">
        <v>23593</v>
      </c>
      <c r="D44" s="13" t="s">
        <v>127</v>
      </c>
      <c r="E44" s="13" t="s">
        <v>128</v>
      </c>
      <c r="F44" s="13" t="s">
        <v>129</v>
      </c>
      <c r="G44" s="14">
        <v>3201678</v>
      </c>
      <c r="H44" s="13" t="s">
        <v>127</v>
      </c>
      <c r="I44" s="17" t="s">
        <v>82</v>
      </c>
      <c r="J44" s="17" t="s">
        <v>173</v>
      </c>
    </row>
    <row r="45" spans="1:10" x14ac:dyDescent="0.25">
      <c r="A45" s="11">
        <v>98</v>
      </c>
      <c r="B45" s="15">
        <v>28251263363</v>
      </c>
      <c r="C45" s="12">
        <v>1046</v>
      </c>
      <c r="D45" s="13" t="s">
        <v>130</v>
      </c>
      <c r="E45" s="13" t="s">
        <v>131</v>
      </c>
      <c r="F45" s="13" t="s">
        <v>8</v>
      </c>
      <c r="G45" s="14">
        <v>3213862</v>
      </c>
      <c r="H45" s="13" t="s">
        <v>130</v>
      </c>
      <c r="I45" s="17" t="s">
        <v>42</v>
      </c>
      <c r="J45" s="17" t="s">
        <v>174</v>
      </c>
    </row>
    <row r="46" spans="1:10" x14ac:dyDescent="0.25">
      <c r="A46" s="11">
        <v>99</v>
      </c>
      <c r="B46" s="15">
        <v>8647229584</v>
      </c>
      <c r="C46" s="12">
        <v>22339</v>
      </c>
      <c r="D46" s="13" t="s">
        <v>132</v>
      </c>
      <c r="E46" s="13" t="s">
        <v>133</v>
      </c>
      <c r="F46" s="13" t="s">
        <v>8</v>
      </c>
      <c r="G46" s="14">
        <v>1250795</v>
      </c>
      <c r="H46" s="13" t="s">
        <v>132</v>
      </c>
      <c r="I46" s="17" t="s">
        <v>42</v>
      </c>
      <c r="J46" s="17" t="s">
        <v>175</v>
      </c>
    </row>
    <row r="47" spans="1:10" x14ac:dyDescent="0.25">
      <c r="A47" s="11">
        <v>100</v>
      </c>
      <c r="B47" s="15">
        <v>12091168733</v>
      </c>
      <c r="C47" s="12">
        <v>23585</v>
      </c>
      <c r="D47" s="13" t="s">
        <v>134</v>
      </c>
      <c r="E47" s="13" t="s">
        <v>135</v>
      </c>
      <c r="F47" s="13" t="s">
        <v>8</v>
      </c>
      <c r="G47" s="14">
        <v>1494449</v>
      </c>
      <c r="H47" s="13" t="s">
        <v>134</v>
      </c>
      <c r="I47" s="17" t="s">
        <v>42</v>
      </c>
      <c r="J47" s="17" t="s">
        <v>506</v>
      </c>
    </row>
    <row r="48" spans="1:10" x14ac:dyDescent="0.25">
      <c r="A48" s="11">
        <v>101</v>
      </c>
      <c r="B48" s="15">
        <v>10852199405</v>
      </c>
      <c r="C48" s="12">
        <v>25878</v>
      </c>
      <c r="D48" s="13" t="s">
        <v>136</v>
      </c>
      <c r="E48" s="13" t="s">
        <v>508</v>
      </c>
      <c r="F48" s="13" t="s">
        <v>8</v>
      </c>
      <c r="G48" s="14">
        <v>3205479</v>
      </c>
      <c r="H48" s="13" t="s">
        <v>136</v>
      </c>
      <c r="I48" s="17" t="s">
        <v>42</v>
      </c>
      <c r="J48" s="30" t="s">
        <v>176</v>
      </c>
    </row>
    <row r="49" spans="1:10" x14ac:dyDescent="0.25">
      <c r="A49" s="11">
        <v>102</v>
      </c>
      <c r="B49" s="15">
        <v>27103918402</v>
      </c>
      <c r="C49" s="12">
        <v>44926</v>
      </c>
      <c r="D49" s="13" t="s">
        <v>137</v>
      </c>
      <c r="E49" s="13" t="s">
        <v>138</v>
      </c>
      <c r="F49" s="13" t="s">
        <v>8</v>
      </c>
      <c r="G49" s="14">
        <v>2275341</v>
      </c>
      <c r="H49" s="13" t="s">
        <v>137</v>
      </c>
      <c r="I49" s="17" t="s">
        <v>42</v>
      </c>
      <c r="J49" s="30" t="s">
        <v>177</v>
      </c>
    </row>
    <row r="50" spans="1:10" x14ac:dyDescent="0.25">
      <c r="A50" s="11">
        <v>103</v>
      </c>
      <c r="B50" s="15">
        <v>42850342757</v>
      </c>
      <c r="C50" s="12">
        <v>45189</v>
      </c>
      <c r="D50" s="13" t="s">
        <v>139</v>
      </c>
      <c r="E50" s="13" t="s">
        <v>140</v>
      </c>
      <c r="F50" s="13" t="s">
        <v>23</v>
      </c>
      <c r="G50" s="14">
        <v>2479184</v>
      </c>
      <c r="H50" s="13" t="s">
        <v>139</v>
      </c>
      <c r="I50" s="17" t="s">
        <v>42</v>
      </c>
      <c r="J50" s="30" t="s">
        <v>178</v>
      </c>
    </row>
  </sheetData>
  <sheetProtection algorithmName="SHA-512" hashValue="6M1p3wKEgMi5JqjwghwJC8M4xodCzRCtOHhgl67FLxyHXTlTjYRWG5FEGEG+i10NQHZUkaTyMiDqAAPFIj1FAw==" saltValue="ChoO+zRf2zT7wVVN3lqb5Q==" spinCount="100000" sheet="1" objects="1" scenarios="1" sort="0" autoFilter="0"/>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A27"/>
  <sheetViews>
    <sheetView workbookViewId="0">
      <selection activeCell="A18" sqref="A18"/>
    </sheetView>
  </sheetViews>
  <sheetFormatPr defaultRowHeight="15" x14ac:dyDescent="0.25"/>
  <cols>
    <col min="1" max="1" width="46.5703125" bestFit="1" customWidth="1"/>
  </cols>
  <sheetData>
    <row r="1" spans="1:1" x14ac:dyDescent="0.25">
      <c r="A1" t="s">
        <v>165</v>
      </c>
    </row>
    <row r="2" spans="1:1" x14ac:dyDescent="0.25">
      <c r="A2" t="s">
        <v>153</v>
      </c>
    </row>
    <row r="3" spans="1:1" x14ac:dyDescent="0.25">
      <c r="A3" s="1" t="s">
        <v>148</v>
      </c>
    </row>
    <row r="4" spans="1:1" x14ac:dyDescent="0.25">
      <c r="A4" t="s">
        <v>162</v>
      </c>
    </row>
    <row r="5" spans="1:1" x14ac:dyDescent="0.25">
      <c r="A5" t="s">
        <v>163</v>
      </c>
    </row>
    <row r="6" spans="1:1" x14ac:dyDescent="0.25">
      <c r="A6" s="1" t="s">
        <v>144</v>
      </c>
    </row>
    <row r="7" spans="1:1" x14ac:dyDescent="0.25">
      <c r="A7" t="s">
        <v>156</v>
      </c>
    </row>
    <row r="8" spans="1:1" x14ac:dyDescent="0.25">
      <c r="A8" t="s">
        <v>161</v>
      </c>
    </row>
    <row r="9" spans="1:1" x14ac:dyDescent="0.25">
      <c r="A9" t="s">
        <v>157</v>
      </c>
    </row>
    <row r="10" spans="1:1" x14ac:dyDescent="0.25">
      <c r="A10" s="1" t="s">
        <v>151</v>
      </c>
    </row>
    <row r="11" spans="1:1" x14ac:dyDescent="0.25">
      <c r="A11" s="1" t="s">
        <v>152</v>
      </c>
    </row>
    <row r="12" spans="1:1" x14ac:dyDescent="0.25">
      <c r="A12" s="1" t="s">
        <v>146</v>
      </c>
    </row>
    <row r="13" spans="1:1" x14ac:dyDescent="0.25">
      <c r="A13" s="1" t="s">
        <v>149</v>
      </c>
    </row>
    <row r="14" spans="1:1" x14ac:dyDescent="0.25">
      <c r="A14" s="1" t="s">
        <v>145</v>
      </c>
    </row>
    <row r="15" spans="1:1" x14ac:dyDescent="0.25">
      <c r="A15" t="s">
        <v>155</v>
      </c>
    </row>
    <row r="16" spans="1:1" x14ac:dyDescent="0.25">
      <c r="A16" t="s">
        <v>169</v>
      </c>
    </row>
    <row r="17" spans="1:1" x14ac:dyDescent="0.25">
      <c r="A17" s="1" t="s">
        <v>143</v>
      </c>
    </row>
    <row r="18" spans="1:1" x14ac:dyDescent="0.25">
      <c r="A18" t="s">
        <v>159</v>
      </c>
    </row>
    <row r="19" spans="1:1" x14ac:dyDescent="0.25">
      <c r="A19" s="1" t="s">
        <v>150</v>
      </c>
    </row>
    <row r="20" spans="1:1" x14ac:dyDescent="0.25">
      <c r="A20" t="s">
        <v>164</v>
      </c>
    </row>
    <row r="21" spans="1:1" x14ac:dyDescent="0.25">
      <c r="A21" t="s">
        <v>158</v>
      </c>
    </row>
    <row r="22" spans="1:1" x14ac:dyDescent="0.25">
      <c r="A22" s="1" t="s">
        <v>147</v>
      </c>
    </row>
    <row r="23" spans="1:1" x14ac:dyDescent="0.25">
      <c r="A23" t="s">
        <v>507</v>
      </c>
    </row>
    <row r="24" spans="1:1" x14ac:dyDescent="0.25">
      <c r="A24" t="s">
        <v>168</v>
      </c>
    </row>
    <row r="25" spans="1:1" x14ac:dyDescent="0.25">
      <c r="A25" t="s">
        <v>167</v>
      </c>
    </row>
    <row r="26" spans="1:1" x14ac:dyDescent="0.25">
      <c r="A26" t="s">
        <v>160</v>
      </c>
    </row>
    <row r="27" spans="1:1" x14ac:dyDescent="0.25">
      <c r="A27" t="s">
        <v>166</v>
      </c>
    </row>
  </sheetData>
  <sheetProtection algorithmName="SHA-512" hashValue="sjwkG7e1zw/eeoJG+7K4HlCFnonLlhKOh/+nz4ctZf+Hcw6Z9OGDlx9oWNjDnqeWS50xCCSGgusj4ECFfpSbVg==" saltValue="l2oeMX/5z7NsSwzDqG/uLg==" spinCount="100000" sheet="1" objects="1" scenarios="1"/>
  <sortState ref="A1:A27">
    <sortCondition ref="A1"/>
  </sortState>
  <pageMargins left="0.7" right="0.7" top="0.75" bottom="0.75" header="0.3" footer="0.3"/>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2</vt:i4>
      </vt:variant>
    </vt:vector>
  </HeadingPairs>
  <TitlesOfParts>
    <vt:vector size="9" baseType="lpstr">
      <vt:lpstr>1. OSNOVNI PODACI</vt:lpstr>
      <vt:lpstr>2. PLAN PROGRAMA</vt:lpstr>
      <vt:lpstr>3.A PRORAČUNSKI PLAN-prihodi</vt:lpstr>
      <vt:lpstr>3.B PRORAČUNSKI PLAN-rashodi</vt:lpstr>
      <vt:lpstr>Kontni plan</vt:lpstr>
      <vt:lpstr>Registar proračunskih korisnika</vt:lpstr>
      <vt:lpstr>Programske djelatnosti</vt:lpstr>
      <vt:lpstr>'2. PLAN PROGRAMA'!_Toc125454354</vt:lpstr>
      <vt:lpstr>Djelatnosti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Goranka Horjan</dc:creator>
  <cp:lastModifiedBy>Windows korisnik</cp:lastModifiedBy>
  <cp:lastPrinted>2024-08-27T12:11:57Z</cp:lastPrinted>
  <dcterms:created xsi:type="dcterms:W3CDTF">2015-03-06T11:16:18Z</dcterms:created>
  <dcterms:modified xsi:type="dcterms:W3CDTF">2024-08-28T09:13:03Z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